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 PBL 22042021\PBL CUENTA PUBLICA PRIMER TRIMESTRE 2021\"/>
    </mc:Choice>
  </mc:AlternateContent>
  <xr:revisionPtr revIDLastSave="0" documentId="13_ncr:1_{964AC971-3EE4-4CDE-9648-BD0954C77AFA}" xr6:coauthVersionLast="46" xr6:coauthVersionMax="46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EFE!$A$19:$D$41</definedName>
  </definedNames>
  <calcPr calcId="181029"/>
</workbook>
</file>

<file path=xl/calcChain.xml><?xml version="1.0" encoding="utf-8"?>
<calcChain xmlns="http://schemas.openxmlformats.org/spreadsheetml/2006/main">
  <c r="D74" i="62" l="1"/>
  <c r="C74" i="62"/>
  <c r="D115" i="62"/>
  <c r="C115" i="62"/>
  <c r="D109" i="62"/>
  <c r="C109" i="62"/>
  <c r="D106" i="62"/>
  <c r="C106" i="62"/>
  <c r="D61" i="62"/>
  <c r="D126" i="62" s="1"/>
  <c r="C61" i="62"/>
  <c r="D50" i="62"/>
  <c r="C50" i="62"/>
  <c r="D41" i="62"/>
  <c r="C41" i="62"/>
  <c r="D28" i="62"/>
  <c r="C28" i="62"/>
  <c r="D15" i="62"/>
  <c r="D14" i="62" s="1"/>
  <c r="D13" i="62" s="1"/>
  <c r="C15" i="62"/>
  <c r="C14" i="62" s="1"/>
  <c r="C13" i="62" s="1"/>
  <c r="D9" i="62"/>
  <c r="C9" i="62"/>
  <c r="C15" i="61"/>
  <c r="D100" i="60"/>
  <c r="D101" i="60"/>
  <c r="D102" i="60"/>
  <c r="D193" i="60"/>
  <c r="D188" i="60"/>
  <c r="D128" i="60"/>
  <c r="D127" i="60"/>
  <c r="D126" i="60"/>
  <c r="D125" i="60"/>
  <c r="D124" i="60"/>
  <c r="D123" i="60"/>
  <c r="D122" i="60"/>
  <c r="D121" i="60"/>
  <c r="D119" i="60" s="1"/>
  <c r="D120" i="60"/>
  <c r="D118" i="60"/>
  <c r="D117" i="60"/>
  <c r="D116" i="60"/>
  <c r="D115" i="60"/>
  <c r="D114" i="60"/>
  <c r="D113" i="60"/>
  <c r="D112" i="60"/>
  <c r="D111" i="60"/>
  <c r="D109" i="60" s="1"/>
  <c r="D110" i="60"/>
  <c r="D108" i="60"/>
  <c r="D107" i="60"/>
  <c r="D106" i="60"/>
  <c r="D105" i="60"/>
  <c r="D104" i="60"/>
  <c r="D103" i="60"/>
  <c r="D187" i="60"/>
  <c r="C100" i="60"/>
  <c r="C101" i="60"/>
  <c r="C187" i="60"/>
  <c r="C188" i="60"/>
  <c r="C102" i="60"/>
  <c r="C119" i="60"/>
  <c r="C109" i="60"/>
  <c r="C73" i="60"/>
  <c r="C74" i="60"/>
  <c r="C75" i="60"/>
  <c r="C76" i="60"/>
  <c r="C58" i="60"/>
  <c r="C65" i="60"/>
  <c r="C46" i="60"/>
  <c r="C8" i="60"/>
  <c r="D157" i="59"/>
  <c r="E157" i="59"/>
  <c r="F157" i="59"/>
  <c r="G157" i="59"/>
  <c r="C157" i="59"/>
  <c r="D162" i="59"/>
  <c r="E162" i="59"/>
  <c r="F162" i="59"/>
  <c r="G162" i="59"/>
  <c r="D152" i="59"/>
  <c r="E152" i="59"/>
  <c r="F152" i="59"/>
  <c r="G152" i="59"/>
  <c r="D146" i="59"/>
  <c r="E146" i="59"/>
  <c r="F146" i="59"/>
  <c r="G146" i="59"/>
  <c r="D139" i="59"/>
  <c r="E139" i="59"/>
  <c r="F139" i="59"/>
  <c r="G139" i="59"/>
  <c r="D136" i="59"/>
  <c r="E136" i="59"/>
  <c r="F136" i="59"/>
  <c r="G136" i="59"/>
  <c r="D145" i="59"/>
  <c r="D135" i="59" s="1"/>
  <c r="E145" i="59"/>
  <c r="E135" i="59" s="1"/>
  <c r="F145" i="59"/>
  <c r="F135" i="59" s="1"/>
  <c r="G145" i="59"/>
  <c r="G135" i="59" s="1"/>
  <c r="C136" i="59"/>
  <c r="D137" i="59"/>
  <c r="C137" i="59"/>
  <c r="C162" i="59"/>
  <c r="C152" i="59"/>
  <c r="C146" i="59"/>
  <c r="C139" i="59"/>
  <c r="D104" i="59"/>
  <c r="E104" i="59"/>
  <c r="C104" i="59"/>
  <c r="D106" i="59"/>
  <c r="E106" i="59"/>
  <c r="C106" i="59"/>
  <c r="D109" i="59"/>
  <c r="E109" i="59"/>
  <c r="C109" i="59"/>
  <c r="E93" i="59"/>
  <c r="D93" i="59"/>
  <c r="C93" i="59"/>
  <c r="D91" i="59"/>
  <c r="E91" i="59"/>
  <c r="C91" i="59"/>
  <c r="D88" i="59"/>
  <c r="E88" i="59"/>
  <c r="C88" i="59"/>
  <c r="D85" i="59"/>
  <c r="E85" i="59"/>
  <c r="C85" i="59"/>
  <c r="D81" i="59"/>
  <c r="E81" i="59"/>
  <c r="C81" i="59"/>
  <c r="D76" i="59"/>
  <c r="E76" i="59"/>
  <c r="C76" i="59"/>
  <c r="D65" i="59"/>
  <c r="E65" i="59"/>
  <c r="F65" i="59"/>
  <c r="G65" i="59"/>
  <c r="H65" i="59"/>
  <c r="C65" i="59"/>
  <c r="D68" i="59"/>
  <c r="E68" i="59"/>
  <c r="C68" i="59"/>
  <c r="D33" i="59"/>
  <c r="D32" i="59" s="1"/>
  <c r="E33" i="59"/>
  <c r="E32" i="59" s="1"/>
  <c r="F33" i="59"/>
  <c r="F32" i="59" s="1"/>
  <c r="G33" i="59"/>
  <c r="G32" i="59" s="1"/>
  <c r="C33" i="59"/>
  <c r="C32" i="59" s="1"/>
  <c r="D21" i="59"/>
  <c r="D20" i="59" s="1"/>
  <c r="C21" i="59"/>
  <c r="C20" i="59" s="1"/>
  <c r="C126" i="62" l="1"/>
  <c r="C145" i="59"/>
  <c r="C135" i="59" s="1"/>
  <c r="C64" i="59"/>
  <c r="C75" i="59"/>
  <c r="D75" i="59"/>
  <c r="E75" i="59"/>
  <c r="C103" i="59"/>
  <c r="D103" i="59"/>
  <c r="E103" i="59"/>
  <c r="A1" i="59" l="1"/>
  <c r="A1" i="64" s="1"/>
  <c r="A1" i="63" l="1"/>
  <c r="E1" i="62" l="1"/>
  <c r="E2" i="62"/>
  <c r="E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C39" i="64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<sst xmlns="http://schemas.openxmlformats.org/spreadsheetml/2006/main" count="1291" uniqueCount="823">
  <si>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</si>
  <si>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</si>
  <si>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</si>
  <si>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</si>
  <si>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</si>
  <si>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</si>
  <si>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</si>
  <si>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</si>
  <si>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</si>
  <si>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</si>
  <si>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</si>
  <si>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</si>
  <si>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</si>
  <si>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</si>
  <si>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</si>
  <si>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</si>
  <si>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</si>
  <si>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</si>
  <si>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</si>
  <si>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</si>
  <si>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</si>
  <si>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</si>
  <si>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</si>
  <si>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</si>
  <si>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</si>
  <si>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</si>
  <si>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</si>
  <si>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</si>
  <si>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</si>
  <si>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</si>
  <si>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</si>
  <si>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</si>
  <si>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</si>
  <si>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</si>
  <si>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</si>
  <si>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</si>
  <si>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</si>
  <si>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</si>
  <si>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</si>
  <si>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</si>
  <si>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</si>
  <si>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</si>
  <si>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</si>
  <si>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</si>
  <si>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</si>
  <si>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</si>
  <si>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</si>
  <si>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</si>
  <si>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</si>
  <si>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</si>
  <si>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</si>
  <si>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</si>
  <si>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</si>
  <si>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</si>
  <si>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</si>
  <si>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</si>
  <si>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</si>
  <si>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</si>
  <si>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</si>
  <si>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</si>
  <si>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</si>
  <si>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</si>
  <si>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</si>
  <si>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</si>
  <si>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</si>
  <si>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</si>
  <si>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</si>
  <si>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</si>
  <si>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</si>
  <si>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</si>
  <si>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</si>
  <si>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</si>
  <si>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</si>
  <si>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</si>
  <si>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</si>
  <si>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</si>
  <si>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</si>
  <si>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</si>
  <si>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</si>
  <si>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</si>
  <si>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</si>
  <si>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</si>
  <si>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</si>
  <si>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</si>
  <si>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</si>
  <si>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</si>
  <si>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</si>
  <si>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</si>
  <si>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</si>
  <si>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</si>
  <si>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</si>
  <si>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</si>
  <si>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</si>
  <si>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</si>
  <si>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</si>
  <si>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</si>
  <si>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</si>
  <si>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</si>
  <si>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</si>
  <si>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</si>
  <si>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</si>
  <si>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</si>
  <si>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</si>
  <si>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</si>
  <si>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</si>
  <si>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</si>
  <si>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</si>
  <si>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</si>
  <si>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</si>
  <si>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</si>
  <si>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</si>
  <si>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</si>
  <si>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</si>
  <si>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</si>
  <si>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</si>
  <si>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</si>
  <si>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</si>
  <si>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</si>
  <si>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</si>
  <si>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</si>
  <si>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</si>
  <si>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</si>
  <si>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</si>
  <si>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</si>
  <si>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</si>
  <si>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</si>
  <si>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</si>
  <si>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</si>
  <si>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</si>
  <si>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</si>
  <si>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</si>
  <si>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</si>
  <si>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</si>
  <si>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</si>
  <si>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</si>
  <si>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</si>
  <si>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</si>
  <si>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</si>
  <si>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</si>
  <si>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</si>
  <si>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</si>
  <si>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</si>
  <si>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</si>
  <si>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</si>
  <si>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</si>
  <si>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</si>
  <si>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</si>
  <si>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</si>
  <si>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</si>
  <si>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</si>
  <si>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</si>
  <si>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</si>
  <si>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</si>
  <si>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</si>
  <si>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</si>
  <si>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</si>
  <si>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</si>
  <si>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</si>
  <si>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</si>
  <si>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</si>
  <si>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</si>
  <si>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</si>
  <si>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</si>
  <si>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</si>
  <si>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</si>
  <si>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</si>
  <si>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</si>
  <si>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</si>
  <si>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</si>
  <si>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</si>
  <si>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</si>
  <si>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</si>
  <si>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</si>
  <si>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</si>
  <si>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</si>
  <si>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</si>
  <si>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</si>
  <si>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</si>
  <si>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</si>
  <si>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</si>
  <si>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</si>
  <si>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</si>
  <si>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</si>
  <si>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</si>
  <si>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</si>
  <si>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</si>
  <si>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</si>
  <si>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</si>
  <si>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</si>
  <si>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</si>
  <si>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</si>
  <si>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</si>
  <si>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</si>
  <si>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</si>
  <si>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</si>
  <si>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</si>
  <si>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</si>
  <si>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</si>
  <si>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</si>
  <si>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</si>
  <si>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</si>
  <si>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</si>
  <si>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</si>
  <si>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</si>
  <si>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</si>
  <si>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</si>
  <si>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</si>
  <si>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</si>
  <si>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</si>
  <si>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</si>
  <si>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</si>
  <si>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</si>
  <si>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</si>
  <si>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</si>
  <si>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</si>
  <si>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</si>
  <si>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</si>
  <si>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</si>
  <si>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</si>
  <si>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</si>
  <si>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</si>
  <si>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</si>
  <si>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</si>
  <si>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</si>
  <si>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</si>
  <si>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</si>
  <si>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</si>
  <si>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</si>
  <si>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</si>
  <si>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</si>
  <si>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</si>
  <si>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</si>
  <si>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</si>
  <si>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</si>
  <si>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</si>
  <si>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</si>
  <si>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</si>
  <si>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</si>
  <si>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</si>
  <si>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</si>
  <si>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</si>
  <si>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</si>
  <si>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</si>
  <si>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</si>
  <si>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</si>
  <si>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</si>
  <si>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</si>
  <si>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</si>
  <si>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</si>
  <si>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</si>
  <si>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</si>
  <si>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</si>
  <si>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</si>
  <si>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</si>
  <si>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</si>
  <si>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</si>
  <si>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</si>
  <si>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</si>
  <si>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</si>
  <si>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</si>
  <si>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</si>
  <si>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</si>
  <si>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</si>
  <si>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</si>
  <si>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</si>
  <si>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</si>
  <si>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</si>
  <si>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</si>
  <si>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</si>
  <si>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</si>
  <si>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</si>
  <si>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</si>
  <si>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</si>
  <si>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</si>
  <si>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</si>
  <si>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</si>
  <si>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</si>
  <si>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</si>
  <si>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</si>
  <si>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</si>
  <si>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</si>
  <si>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</si>
  <si>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</si>
  <si>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</si>
  <si>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</si>
  <si>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</si>
  <si>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</si>
  <si>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</si>
  <si>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</si>
  <si>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</si>
  <si>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</si>
  <si>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</si>
  <si>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</si>
  <si>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</si>
  <si>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</si>
  <si>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</si>
  <si>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</si>
  <si>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</si>
  <si>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</si>
  <si>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</si>
  <si>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</si>
  <si>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</si>
  <si>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</si>
  <si>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</si>
  <si>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</si>
  <si>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</si>
  <si>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</si>
  <si>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</si>
  <si>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</si>
  <si>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</si>
  <si>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</si>
  <si>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</si>
  <si>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</si>
  <si>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</si>
  <si>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</si>
  <si>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</si>
  <si>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</si>
  <si>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</si>
  <si>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</si>
  <si>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</si>
  <si>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</si>
  <si>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</si>
  <si>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</si>
  <si>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</si>
  <si>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</si>
  <si>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</si>
  <si>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</si>
  <si>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</si>
  <si>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</si>
  <si>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</si>
  <si>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</si>
  <si>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</si>
  <si>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</si>
  <si>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</si>
  <si>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</si>
  <si>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</si>
  <si>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</si>
  <si>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</si>
  <si>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</si>
  <si>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</si>
  <si>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</si>
  <si>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</si>
  <si>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</si>
  <si>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</si>
  <si>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</si>
  <si>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</si>
  <si>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</si>
  <si>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</si>
  <si>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</si>
  <si>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</si>
  <si>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</si>
  <si>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</si>
  <si>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</si>
  <si>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</si>
  <si>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</si>
  <si>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</si>
  <si>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</si>
  <si>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</si>
  <si>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</si>
  <si>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</si>
  <si>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</si>
  <si>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</si>
  <si>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</si>
  <si>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</si>
  <si>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</si>
  <si>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</si>
  <si>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</si>
  <si>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</si>
  <si>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</si>
  <si>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</si>
  <si>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</si>
  <si>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</si>
  <si>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</si>
  <si>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</si>
  <si>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</si>
  <si>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</si>
  <si>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</si>
  <si>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</si>
  <si>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</si>
  <si>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</si>
  <si>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</si>
  <si>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</si>
  <si>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</si>
  <si>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</si>
  <si>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</si>
  <si>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</si>
  <si>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</si>
  <si>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</si>
  <si>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</si>
  <si>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</si>
  <si>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</si>
  <si>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</si>
  <si>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</si>
  <si>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</si>
  <si>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</si>
  <si>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</si>
  <si>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</si>
  <si>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</si>
  <si>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</si>
  <si>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</si>
  <si>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</si>
  <si>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</si>
  <si>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</si>
  <si>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</si>
  <si>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</si>
  <si>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</si>
  <si>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</si>
  <si>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</si>
  <si>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</si>
  <si>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</si>
  <si>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</si>
  <si>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</si>
  <si>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</si>
  <si>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</si>
  <si>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</si>
  <si>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</si>
  <si>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</si>
  <si>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</si>
  <si>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</si>
  <si>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</si>
  <si>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</si>
  <si>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</si>
  <si>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</si>
  <si>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</si>
  <si>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</si>
  <si>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</si>
  <si>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</si>
  <si>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</si>
  <si>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</si>
  <si>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</si>
  <si>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</si>
  <si>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</si>
  <si>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</si>
  <si>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</si>
  <si>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</si>
  <si>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</si>
  <si>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</si>
  <si>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</si>
  <si>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</si>
  <si>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</si>
  <si>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</si>
  <si>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</si>
  <si>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</si>
  <si>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</si>
  <si>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</si>
  <si>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</si>
  <si>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</si>
  <si>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</si>
  <si>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</si>
  <si>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</si>
  <si>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</si>
  <si>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</si>
  <si>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</si>
  <si>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</si>
  <si>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</si>
  <si>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</si>
  <si>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</si>
  <si>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</si>
  <si>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</si>
  <si>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</si>
  <si>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</si>
  <si>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</si>
  <si>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</si>
  <si>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</si>
  <si>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</si>
  <si>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</si>
  <si>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</si>
  <si>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</si>
  <si>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</si>
  <si>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</si>
  <si>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</si>
  <si>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</si>
  <si>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</si>
  <si>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</si>
  <si>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</si>
  <si>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</si>
  <si>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</si>
  <si>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</si>
  <si>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</si>
  <si>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</si>
  <si>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</si>
  <si>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</si>
  <si>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</si>
  <si>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</si>
  <si>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</si>
  <si>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</si>
  <si>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</si>
  <si>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</si>
  <si>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</si>
  <si>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</si>
  <si>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</si>
  <si>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</si>
  <si>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</si>
  <si>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</si>
  <si>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</si>
  <si>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</si>
  <si>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</si>
  <si>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</si>
  <si>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</si>
  <si>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</si>
  <si>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</si>
  <si>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</si>
  <si>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</si>
  <si>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</si>
  <si>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</si>
  <si>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</si>
  <si>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</si>
  <si>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</si>
  <si>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</si>
  <si>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</si>
  <si>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</si>
  <si>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</si>
  <si>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</si>
  <si>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</si>
  <si>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</si>
  <si>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</si>
  <si>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</si>
  <si>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</si>
  <si>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</si>
  <si>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</si>
  <si>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</si>
  <si>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</si>
  <si>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</si>
  <si>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</si>
  <si>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</si>
  <si>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</si>
  <si>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</si>
  <si>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</si>
  <si>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</si>
  <si>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</si>
  <si>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</si>
  <si>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</si>
  <si>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</si>
  <si>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</si>
  <si>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</si>
  <si>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</si>
  <si>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</si>
  <si>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</si>
  <si>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</si>
  <si>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</si>
  <si>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</si>
  <si>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</si>
  <si>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</si>
  <si>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</si>
  <si>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</si>
  <si>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</si>
  <si>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</si>
  <si>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</si>
  <si>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</si>
  <si>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</si>
  <si>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</si>
  <si>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</si>
  <si>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</si>
  <si>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</si>
  <si>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</si>
  <si>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</si>
  <si>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</si>
  <si>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</si>
  <si>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</si>
  <si>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</si>
  <si>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</si>
  <si>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</si>
  <si>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</si>
  <si>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</si>
  <si>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</si>
  <si>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</si>
  <si>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</si>
  <si>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</si>
  <si>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</si>
  <si>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</si>
  <si>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</si>
  <si>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</si>
  <si>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</si>
  <si>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</si>
  <si>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</si>
  <si>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</si>
  <si>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</si>
  <si>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</si>
  <si>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</si>
  <si>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</si>
  <si>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</si>
  <si>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</si>
  <si>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</si>
  <si>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</si>
  <si>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</si>
  <si>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</si>
  <si>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</si>
  <si>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</si>
  <si>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</si>
  <si>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</si>
  <si>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</si>
  <si>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</si>
  <si>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</si>
  <si>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</si>
  <si>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</si>
  <si>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</si>
  <si>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</si>
  <si>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</si>
  <si>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</si>
  <si>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</si>
  <si>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</si>
  <si>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</si>
  <si>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</si>
  <si>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</si>
  <si>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</si>
  <si>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</si>
  <si>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</si>
  <si>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</si>
  <si>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</si>
  <si>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</si>
  <si>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</si>
  <si>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</si>
  <si>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</si>
  <si>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</si>
  <si>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</si>
  <si>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</si>
  <si>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</si>
  <si>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</si>
  <si>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</si>
  <si>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</si>
  <si>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</si>
  <si>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</si>
  <si>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</si>
  <si>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</si>
  <si>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</si>
  <si>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</si>
  <si>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</si>
  <si>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</si>
  <si>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</si>
  <si>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</si>
  <si>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</si>
  <si>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</si>
  <si>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</si>
  <si>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</si>
  <si>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</si>
  <si>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</si>
  <si>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</si>
  <si>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</si>
  <si>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</si>
  <si>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</si>
  <si>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</si>
  <si>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</si>
  <si>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</si>
  <si>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</si>
  <si>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</si>
  <si>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</si>
  <si>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</si>
  <si>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</si>
  <si>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</si>
  <si>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</si>
  <si>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</si>
  <si>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PATRONATO DE BOMBEROS DE LEON GTO</t>
  </si>
  <si>
    <t>Correspondiente del 01 de enero al 31 de Marzo 2021</t>
  </si>
  <si>
    <t>LINEA RECTA</t>
  </si>
  <si>
    <t>12411-5111-0000-0000</t>
  </si>
  <si>
    <t>12419-5121-0000-0000</t>
  </si>
  <si>
    <t>12420-5211-0000-0000</t>
  </si>
  <si>
    <t>12422-5221-0000-0000</t>
  </si>
  <si>
    <t>12423-5231-0000-0000</t>
  </si>
  <si>
    <t>12431-5321-0000-0000</t>
  </si>
  <si>
    <t>12432-5311-0000-0000</t>
  </si>
  <si>
    <t>12441-5411-0001-0000</t>
  </si>
  <si>
    <t>12449-5491-0000-0000</t>
  </si>
  <si>
    <t>12450-5511-0000-0000</t>
  </si>
  <si>
    <t>12465-5651-0000-0000</t>
  </si>
  <si>
    <t>12466-5661-0000-0000</t>
  </si>
  <si>
    <t>12467-5671-0000-0000</t>
  </si>
  <si>
    <t>12469-5691-0000-0000</t>
  </si>
  <si>
    <t>12510-5911-0000-0000</t>
  </si>
  <si>
    <t>12522-5931-0001-0000</t>
  </si>
  <si>
    <t>12540-5971-0000-0000</t>
  </si>
  <si>
    <t>11231-0000-0000-0000</t>
  </si>
  <si>
    <t>DEUDORES DIVERSOS POR COBRAR A CP</t>
  </si>
  <si>
    <t>POR RECUPERAR EN EL SIGUIENTE MES</t>
  </si>
  <si>
    <t>11231-0000-0095-0000</t>
  </si>
  <si>
    <t>ELISEO RANGEL ALCANTAR</t>
  </si>
  <si>
    <t>11231-0000-0096-0000</t>
  </si>
  <si>
    <t>TERRENO TURISTICO DE MEXICO, SA DE CV</t>
  </si>
  <si>
    <t>11231-0000-0116-0000</t>
  </si>
  <si>
    <t>MARIA ARACELI GUERRA SALAS</t>
  </si>
  <si>
    <t>11231-0000-0128-0000</t>
  </si>
  <si>
    <t>TOYOMOTORS SA DE CV</t>
  </si>
  <si>
    <t>11231-0000-0174-0000</t>
  </si>
  <si>
    <t>PAOLA IVONN AVIÑA</t>
  </si>
  <si>
    <t>11231-0000-0178-0000</t>
  </si>
  <si>
    <t>JAVIER GALLAGA NEGRETE</t>
  </si>
  <si>
    <t>11231-0000-0180-0000</t>
  </si>
  <si>
    <t>MERCA CARTON SA DE CV</t>
  </si>
  <si>
    <t>11310-0000-0001-0000</t>
  </si>
  <si>
    <t>PAGOS ANTICIPADOS</t>
  </si>
  <si>
    <t>11310-0000-0001-0001</t>
  </si>
  <si>
    <t>EDENRED DE MEXICO, S.A. DE C.V.</t>
  </si>
  <si>
    <t>SE AMORTIZA EN EL MES SIGUIENTE</t>
  </si>
  <si>
    <t>12310-0000-0000-0000</t>
  </si>
  <si>
    <t>TERRENOS</t>
  </si>
  <si>
    <t>12330-5830-0000-0000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</si>
  <si>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</si>
  <si>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</si>
  <si>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</si>
  <si>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</si>
  <si>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</si>
  <si>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</si>
  <si>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</si>
  <si>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MUEBLES, EXCEPTO DE OFICINA Y ESTANTERÍA</t>
  </si>
  <si>
    <t>EQUIPOS Y APARATOS AUDIOVISUALES</t>
  </si>
  <si>
    <t>APARATOS DEPORTIVOS</t>
  </si>
  <si>
    <t>CAMARAS FOTOGRAFICAS Y DE VIDEO</t>
  </si>
  <si>
    <t>EQUIPO MEDICO Y DE LABORATORIO</t>
  </si>
  <si>
    <t>EQUIPO MEDICO</t>
  </si>
  <si>
    <t>VEHICULOS Y EQUIPO TERRESTRE</t>
  </si>
  <si>
    <t>OTROS EQUIPOS DE TRANSPORTE</t>
  </si>
  <si>
    <t>ARMAMENTO DE DEFENSA PUBLICA</t>
  </si>
  <si>
    <t>EQUIPOS Y APARATOS DE COMUNICACION Y TEL</t>
  </si>
  <si>
    <t>EQUIPOS DE GENERACIÓN ELÉCTRICA, APARATO</t>
  </si>
  <si>
    <t>HERRAMIENTAS Y MAQUINAS-HERRAMIENTA</t>
  </si>
  <si>
    <t>OTROS EQUIPOS</t>
  </si>
  <si>
    <t>SOFWARE</t>
  </si>
  <si>
    <t>MARCAS</t>
  </si>
  <si>
    <t>LICENCIAS INFORMATICAS E INTELECTUALES</t>
  </si>
  <si>
    <t>21121-0000-0071-0000</t>
  </si>
  <si>
    <t>INFONACOT</t>
  </si>
  <si>
    <t>SE CUBREN EN EL MES SIGUIENTE</t>
  </si>
  <si>
    <t>21171-0000-0000-0000</t>
  </si>
  <si>
    <t>RETENCIONES DE IMPUESTOS POR PAGAR A COR</t>
  </si>
  <si>
    <t>21171-0000-0003-0000</t>
  </si>
  <si>
    <t>I S R ASIMILADOS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</si>
  <si>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</si>
  <si>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</si>
  <si>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</si>
  <si>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</si>
  <si>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</si>
  <si>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</si>
  <si>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21171-0000-0012-0000</t>
  </si>
  <si>
    <t>SUBSIDIO AL EMPLEO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</si>
  <si>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</si>
  <si>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</si>
  <si>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</si>
  <si>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</si>
  <si>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</si>
  <si>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</si>
  <si>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21290-0000-0000-0000</t>
  </si>
  <si>
    <t>OTROS DOCUMENTOS POR PAGAR A CORTO PLAZO</t>
  </si>
  <si>
    <t>21290-0000-0003-0000</t>
  </si>
  <si>
    <t>ACREEDORES DIVERSOS</t>
  </si>
  <si>
    <t>21290-0000-0003-0044</t>
  </si>
  <si>
    <t>MANUFACTURERA DE BOTAS CUADRA SA</t>
  </si>
  <si>
    <t>21290-0000-0003-0118</t>
  </si>
  <si>
    <t>CENTRO EDUCATIVO DE LEON AC</t>
  </si>
  <si>
    <t>21290-0000-0003-0119</t>
  </si>
  <si>
    <t>CALZADOS FINOS ITALIANOS SA DE CV</t>
  </si>
  <si>
    <t>21290-0000-0003-0120</t>
  </si>
  <si>
    <t>MONICA JACKELINE LAZARIN BADO</t>
  </si>
  <si>
    <t>21290-0000-0003-0121</t>
  </si>
  <si>
    <t>ARTSANA MEXICO SA DE CV</t>
  </si>
  <si>
    <t>21290-0000-0003-0122</t>
  </si>
  <si>
    <t>COPPEL SA DE CV</t>
  </si>
  <si>
    <t>21290-0000-0003-0123</t>
  </si>
  <si>
    <t>TENIS CON IMAGINACION SA DE CV</t>
  </si>
  <si>
    <t>21290-0000-0003-0126</t>
  </si>
  <si>
    <t>ENGIE MEX CONSULTORES SA DE CV</t>
  </si>
  <si>
    <t>21290-0000-0003-0127</t>
  </si>
  <si>
    <t>ESTACION DE SERVICIO LEON S DE RL DE CV</t>
  </si>
  <si>
    <t>21290-0000-0003-0128</t>
  </si>
  <si>
    <t>CORPORATIVO SAN SEBASTIAN A.C.</t>
  </si>
  <si>
    <t>21290-0000-0003-0129</t>
  </si>
  <si>
    <t>MARCOS IGNACIO TRUJILLO CORONA</t>
  </si>
  <si>
    <t>21111-0000-0000-0000</t>
  </si>
  <si>
    <t>REMUNERACION POR PAGAR AL PERSONAL DE CA</t>
  </si>
  <si>
    <t>21111-0000-0003-0000</t>
  </si>
  <si>
    <t>SUELDOS BASE AL PERSONAL PERMANENTE</t>
  </si>
  <si>
    <t>POR CAPACITACIONES Y PREVENCION</t>
  </si>
  <si>
    <t>SUBSIDIO MUNICIPAL</t>
  </si>
  <si>
    <t>43110-7100-0000-0000</t>
  </si>
  <si>
    <t>43110-7100-0007-0000</t>
  </si>
  <si>
    <t>GASTO OPERATIVO Y ADMINISTRATIVO</t>
  </si>
  <si>
    <t>INTERESES GANADOS DE VALORES CRREDITOS B</t>
  </si>
  <si>
    <t>PRODUCTOS FINANCIEROS</t>
  </si>
  <si>
    <t/>
  </si>
  <si>
    <t>RECURSO MUNICIPAL</t>
  </si>
  <si>
    <t>32200-0001-0000-0000</t>
  </si>
  <si>
    <t>RESULTADO DE EJERCICIOS ANTERIORES</t>
  </si>
  <si>
    <t>RECURSO MUNICIPAL Y PROPIO</t>
  </si>
  <si>
    <t>32200-0300-0000-0000</t>
  </si>
  <si>
    <t>REMANENTES</t>
  </si>
  <si>
    <t>32200-0300-0023-0000</t>
  </si>
  <si>
    <t>APLICACIÓN DE REMANENTE 2018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</si>
  <si>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</si>
  <si>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</si>
  <si>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</si>
  <si>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</si>
  <si>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</si>
  <si>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</si>
  <si>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11112-0000-0000-0000</t>
  </si>
  <si>
    <t>11112-0000-0001-0000</t>
  </si>
  <si>
    <t>11112-0000-0002-0000</t>
  </si>
  <si>
    <t>11112-0000-0003-0000</t>
  </si>
  <si>
    <t>11121-0000-0000-0000</t>
  </si>
  <si>
    <t>11121-0000-0001-0000</t>
  </si>
  <si>
    <t>11121-0000-0001-0001</t>
  </si>
  <si>
    <t>11121-0000-0001-0002</t>
  </si>
  <si>
    <t>11121-0000-0001-0003</t>
  </si>
  <si>
    <t>11121-0000-0001-0004</t>
  </si>
  <si>
    <t>11121-0000-0001-0005</t>
  </si>
  <si>
    <t>11121-0000-0001-0006</t>
  </si>
  <si>
    <t>11121-0000-0001-0007</t>
  </si>
  <si>
    <t>FONDO FIJO</t>
  </si>
  <si>
    <t>CAJA CHICA</t>
  </si>
  <si>
    <t>CAJA CHICA C.C.B.</t>
  </si>
  <si>
    <t>CAJA CHICA CENTRAL</t>
  </si>
  <si>
    <t>BANCOS MONEDA NACIONAL</t>
  </si>
  <si>
    <t>BANCO DEL BAJIO</t>
  </si>
  <si>
    <t>BAJIO CHEQUES</t>
  </si>
  <si>
    <t>BAJIO EJE</t>
  </si>
  <si>
    <t>BAJIO IMPUESTOS</t>
  </si>
  <si>
    <t>BANCO DEL BAJIO CTA. 137133910201</t>
  </si>
  <si>
    <t>CTA. MAESTRA 03448982</t>
  </si>
  <si>
    <t>CTA. MAESTRA 03449501</t>
  </si>
  <si>
    <t>CTA. MAESTRA 13713391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</si>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</sst>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23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2" fillId="0" borderId="0" xfId="9" applyFont="1" applyAlignment="1">
      <alignment horizontal="left" indent="1"/>
    </xf>
    <xf numFmtId="0" fontId="2" fillId="0" borderId="0" xfId="9" applyFont="1"/>
    <xf numFmtId="0" fontId="13" fillId="0" borderId="0" xfId="9" quotePrefix="1" applyFont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9" borderId="0" xfId="8" applyFont="1" applyFill="1"/>
    <xf numFmtId="0" fontId="8" fillId="0" borderId="0" xfId="8" applyFont="1" applyAlignment="1">
      <alignment horizontal="center"/>
    </xf>
    <xf numFmtId="0" fontId="8" fillId="0" borderId="0" xfId="8" applyFont="1"/>
    <xf numFmtId="9" fontId="13" fillId="0" borderId="0" xfId="14" applyFont="1" applyFill="1"/>
    <xf numFmtId="0" fontId="13" fillId="0" borderId="0" xfId="8" applyFont="1" applyAlignment="1">
      <alignment wrapText="1"/>
    </xf>
    <xf numFmtId="0" fontId="13" fillId="11" borderId="0" xfId="8" applyFont="1" applyFill="1" applyAlignment="1">
      <alignment horizontal="center"/>
    </xf>
    <xf numFmtId="0" fontId="13" fillId="11" borderId="0" xfId="8" applyFont="1" applyFill="1"/>
    <xf numFmtId="4" fontId="13" fillId="11" borderId="0" xfId="8" applyNumberFormat="1" applyFont="1" applyFill="1"/>
    <xf numFmtId="0" fontId="13" fillId="0" borderId="0" xfId="8" applyFont="1" applyFill="1" applyAlignment="1">
      <alignment horizontal="left"/>
    </xf>
    <xf numFmtId="0" fontId="13" fillId="11" borderId="0" xfId="8" applyFont="1" applyFill="1" applyAlignment="1">
      <alignment horizontal="left"/>
    </xf>
    <xf numFmtId="4" fontId="13" fillId="0" borderId="0" xfId="8" applyNumberFormat="1" applyFont="1" applyFill="1"/>
    <xf numFmtId="4" fontId="12" fillId="11" borderId="0" xfId="8" applyNumberFormat="1" applyFont="1" applyFill="1"/>
    <xf numFmtId="0" fontId="13" fillId="0" borderId="0" xfId="8" applyFont="1" applyFill="1"/>
    <xf numFmtId="0" fontId="13" fillId="0" borderId="0" xfId="8" applyFont="1" applyFill="1" applyAlignment="1">
      <alignment horizontal="center"/>
    </xf>
    <xf numFmtId="0" fontId="12" fillId="11" borderId="0" xfId="8" applyFont="1" applyFill="1" applyAlignment="1">
      <alignment horizontal="center"/>
    </xf>
    <xf numFmtId="0" fontId="2" fillId="10" borderId="0" xfId="12" applyFont="1" applyFill="1" applyAlignment="1">
      <alignment horizontal="center" vertical="center"/>
    </xf>
    <xf numFmtId="0" fontId="2" fillId="10" borderId="0" xfId="12" applyFont="1" applyFill="1"/>
    <xf numFmtId="4" fontId="2" fillId="10" borderId="0" xfId="12" applyNumberFormat="1" applyFont="1" applyFill="1"/>
    <xf numFmtId="0" fontId="3" fillId="10" borderId="0" xfId="12" applyFont="1" applyFill="1"/>
    <xf numFmtId="0" fontId="12" fillId="10" borderId="0" xfId="12" applyFont="1" applyFill="1"/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12" fillId="0" borderId="0" xfId="12" applyFont="1"/>
    <xf numFmtId="4" fontId="3" fillId="10" borderId="0" xfId="12" applyNumberFormat="1" applyFont="1" applyFill="1"/>
    <xf numFmtId="0" fontId="3" fillId="10" borderId="0" xfId="12" applyFont="1" applyFill="1" applyAlignment="1">
      <alignment horizontal="center"/>
    </xf>
    <xf numFmtId="0" fontId="2" fillId="10" borderId="0" xfId="12" applyFont="1" applyFill="1" applyAlignment="1">
      <alignment horizontal="center"/>
    </xf>
    <xf numFmtId="9" fontId="2" fillId="10" borderId="0" xfId="12" applyNumberFormat="1" applyFont="1" applyFill="1"/>
    <xf numFmtId="0" fontId="2" fillId="11" borderId="0" xfId="12" applyFont="1" applyFill="1" applyAlignment="1">
      <alignment horizontal="center" vertical="center"/>
    </xf>
    <xf numFmtId="0" fontId="2" fillId="11" borderId="0" xfId="12" applyFont="1" applyFill="1"/>
    <xf numFmtId="4" fontId="2" fillId="11" borderId="0" xfId="12" applyNumberFormat="1" applyFont="1" applyFill="1"/>
    <xf numFmtId="0" fontId="3" fillId="11" borderId="0" xfId="12" applyFont="1" applyFill="1"/>
    <xf numFmtId="0" fontId="13" fillId="11" borderId="0" xfId="12" applyFont="1" applyFill="1"/>
    <xf numFmtId="0" fontId="12" fillId="11" borderId="0" xfId="12" applyFont="1" applyFill="1"/>
    <xf numFmtId="0" fontId="3" fillId="11" borderId="0" xfId="12" applyFont="1" applyFill="1" applyAlignment="1">
      <alignment horizontal="center" vertical="center"/>
    </xf>
    <xf numFmtId="0" fontId="3" fillId="11" borderId="0" xfId="12" applyFont="1" applyFill="1" applyAlignment="1">
      <alignment wrapText="1"/>
    </xf>
    <xf numFmtId="4" fontId="3" fillId="11" borderId="0" xfId="12" applyNumberFormat="1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13" fillId="0" borderId="0" xfId="12" applyFont="1" applyFill="1"/>
    <xf numFmtId="0" fontId="3" fillId="11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0" fontId="2" fillId="11" borderId="0" xfId="12" applyFont="1" applyFill="1" applyAlignment="1">
      <alignment horizontal="center"/>
    </xf>
    <xf numFmtId="10" fontId="2" fillId="11" borderId="0" xfId="14" applyNumberFormat="1" applyFont="1" applyFill="1"/>
    <xf numFmtId="10" fontId="3" fillId="0" borderId="0" xfId="14" applyNumberFormat="1" applyFont="1"/>
    <xf numFmtId="10" fontId="3" fillId="11" borderId="0" xfId="14" applyNumberFormat="1" applyFont="1" applyFill="1"/>
    <xf numFmtId="10" fontId="13" fillId="11" borderId="0" xfId="14" applyNumberFormat="1" applyFont="1" applyFill="1"/>
    <xf numFmtId="10" fontId="3" fillId="10" borderId="0" xfId="14" applyNumberFormat="1" applyFont="1" applyFill="1"/>
    <xf numFmtId="10" fontId="2" fillId="10" borderId="0" xfId="14" applyNumberFormat="1" applyFont="1" applyFill="1"/>
    <xf numFmtId="0" fontId="13" fillId="11" borderId="0" xfId="9" applyFont="1" applyFill="1" applyAlignment="1">
      <alignment horizontal="center"/>
    </xf>
    <xf numFmtId="0" fontId="13" fillId="11" borderId="0" xfId="9" applyFont="1" applyFill="1"/>
    <xf numFmtId="4" fontId="13" fillId="11" borderId="0" xfId="9" applyNumberFormat="1" applyFont="1" applyFill="1"/>
    <xf numFmtId="0" fontId="3" fillId="0" borderId="0" xfId="9" applyFont="1"/>
    <xf numFmtId="4" fontId="12" fillId="11" borderId="0" xfId="9" applyNumberFormat="1" applyFont="1" applyFill="1"/>
    <xf numFmtId="0" fontId="12" fillId="11" borderId="0" xfId="9" applyFont="1" applyFill="1" applyAlignment="1">
      <alignment horizontal="center"/>
    </xf>
    <xf numFmtId="0" fontId="12" fillId="11" borderId="0" xfId="9" applyFont="1" applyFill="1"/>
    <xf numFmtId="0" fontId="12" fillId="11" borderId="0" xfId="9" applyFont="1" applyFill="1" applyAlignment="1">
      <alignment horizontal="left" indent="1"/>
    </xf>
    <xf numFmtId="4" fontId="12" fillId="0" borderId="0" xfId="9" applyNumberFormat="1" applyFont="1" applyFill="1"/>
    <xf numFmtId="0" fontId="13" fillId="0" borderId="0" xfId="9" applyFont="1" applyFill="1" applyAlignment="1">
      <alignment horizontal="center"/>
    </xf>
    <xf numFmtId="0" fontId="13" fillId="0" borderId="0" xfId="9" applyFont="1" applyFill="1"/>
    <xf numFmtId="4" fontId="13" fillId="0" borderId="0" xfId="9" applyNumberFormat="1" applyFont="1" applyFill="1"/>
    <xf numFmtId="0" fontId="2" fillId="11" borderId="0" xfId="9" applyFont="1" applyFill="1"/>
    <xf numFmtId="0" fontId="12" fillId="11" borderId="0" xfId="9" quotePrefix="1" applyFont="1" applyFill="1" applyAlignment="1">
      <alignment horizontal="left" indent="1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4" fillId="0" borderId="0" xfId="3" applyAlignment="1" applyProtection="1">
      <alignment horizontal="center" vertical="top" wrapText="1"/>
      <protection locked="0"/>
    </xf>
  </cellXfs>
  <cellStyles count="15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4" builtinId="5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-0.499984740745262"/>
    <pageSetUpPr fitToPage="1"/>
  </sheetPr>
  <dimension ref="A1:E55"/>
  <sheetViews>
    <sheetView showGridLines="0" zoomScaleNormal="100" zoomScaleSheetLayoutView="100" workbookViewId="0">
      <pane ySplit="5" topLeftCell="A36" activePane="bottomLeft" state="frozen"/>
      <selection activeCell="A14" sqref="A14:B14"/>
      <selection pane="bottomLeft" activeCell="A43" sqref="A43:B5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46" t="s">
        <v>651</v>
      </c>
      <c r="B1" s="146"/>
      <c r="C1" s="36" t="s">
        <v>179</v>
      </c>
      <c r="D1" s="37">
        <v>2021</v>
      </c>
    </row>
    <row r="2" spans="1:4" x14ac:dyDescent="0.2">
      <c r="A2" s="147" t="s">
        <v>485</v>
      </c>
      <c r="B2" s="147"/>
      <c r="C2" s="36" t="s">
        <v>181</v>
      </c>
      <c r="D2" s="39" t="s">
        <v>606</v>
      </c>
    </row>
    <row r="3" spans="1:4" x14ac:dyDescent="0.2">
      <c r="A3" s="148" t="s">
        <v>652</v>
      </c>
      <c r="B3" s="148"/>
      <c r="C3" s="36" t="s">
        <v>182</v>
      </c>
      <c r="D3" s="37">
        <v>1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235" t="s">
        <v>649</v>
      </c>
      <c r="B43" s="235"/>
      <c r="C43" s="145"/>
      <c r="D43" s="145"/>
      <c r="E43" s="145"/>
    </row>
    <row r="44" spans="1:5" x14ac:dyDescent="0.2">
      <c r="A44" s="233"/>
      <c r="B44" s="233"/>
    </row>
    <row r="45" spans="1:5" x14ac:dyDescent="0.2">
      <c r="A45" s="233"/>
      <c r="B45" s="233"/>
    </row>
    <row r="46" spans="1:5" x14ac:dyDescent="0.2">
      <c r="A46" s="233"/>
      <c r="B46" s="233" t="s">
        <v>818</v>
      </c>
    </row>
    <row r="47" spans="1:5" ht="22.5" x14ac:dyDescent="0.2">
      <c r="A47" s="234"/>
      <c r="B47" s="234" t="s">
        <v>819</v>
      </c>
    </row>
    <row r="48" spans="1:5" x14ac:dyDescent="0.2">
      <c r="A48" s="233"/>
      <c r="B48" s="233"/>
    </row>
    <row r="49" spans="1:2" x14ac:dyDescent="0.2">
      <c r="A49" s="233"/>
      <c r="B49" s="233" t="s">
        <v>818</v>
      </c>
    </row>
    <row r="50" spans="1:2" ht="22.5" x14ac:dyDescent="0.2">
      <c r="A50" s="234"/>
      <c r="B50" s="234" t="s">
        <v>820</v>
      </c>
    </row>
    <row r="51" spans="1:2" x14ac:dyDescent="0.2">
      <c r="A51" s="233"/>
      <c r="B51" s="233"/>
    </row>
    <row r="52" spans="1:2" x14ac:dyDescent="0.2">
      <c r="A52" s="233"/>
      <c r="B52" s="233"/>
    </row>
    <row r="53" spans="1:2" x14ac:dyDescent="0.2">
      <c r="A53" s="233"/>
      <c r="B53" s="233" t="s">
        <v>818</v>
      </c>
    </row>
    <row r="54" spans="1:2" ht="15" x14ac:dyDescent="0.25">
      <c r="A54"/>
      <c r="B54" t="s">
        <v>821</v>
      </c>
    </row>
    <row r="55" spans="1:2" ht="15" x14ac:dyDescent="0.25">
      <c r="A55"/>
      <c r="B55" t="s">
        <v>822</v>
      </c>
    </row>
  </sheetData>
  <sheetProtection formatCells="0" formatColumns="0" formatRows="0" autoFilter="0" pivotTables="0"/>
  <protectedRanges>
    <protectedRange sqref="A46:B47 A49:B50 A53:B54" name="Rango1_1_1_2_1_5_1"/>
  </protectedRanges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6" tint="-0.499984740745262"/>
  </sheetPr>
  <dimension ref="A1:C34"/>
  <sheetViews>
    <sheetView showGridLines="0" workbookViewId="0">
      <selection activeCell="C28" sqref="C28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2" t="str">
        <f>ESF!A1</f>
        <v>PATRONATO DE BOMBEROS DE LEON GTO</v>
      </c>
      <c r="B1" s="153"/>
      <c r="C1" s="154"/>
    </row>
    <row r="2" spans="1:3" s="58" customFormat="1" ht="18" customHeight="1" x14ac:dyDescent="0.25">
      <c r="A2" s="155" t="s">
        <v>482</v>
      </c>
      <c r="B2" s="156"/>
      <c r="C2" s="157"/>
    </row>
    <row r="3" spans="1:3" s="58" customFormat="1" ht="18" customHeight="1" x14ac:dyDescent="0.25">
      <c r="A3" s="155" t="str">
        <f>ESF!A3</f>
        <v>Correspondiente del 01 de enero al 31 de Marzo 2021</v>
      </c>
      <c r="B3" s="156"/>
      <c r="C3" s="157"/>
    </row>
    <row r="4" spans="1:3" s="60" customFormat="1" x14ac:dyDescent="0.2">
      <c r="A4" s="158" t="s">
        <v>478</v>
      </c>
      <c r="B4" s="159"/>
      <c r="C4" s="160"/>
    </row>
    <row r="5" spans="1:3" x14ac:dyDescent="0.2">
      <c r="A5" s="75" t="s">
        <v>517</v>
      </c>
      <c r="B5" s="75"/>
      <c r="C5" s="76">
        <v>28734982.289999999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28734982.289999999</v>
      </c>
    </row>
    <row r="22" spans="1:3" ht="32.25" customHeight="1" x14ac:dyDescent="0.2">
      <c r="B22" s="235" t="s">
        <v>649</v>
      </c>
      <c r="C22" s="235"/>
    </row>
    <row r="23" spans="1:3" x14ac:dyDescent="0.2">
      <c r="B23" s="233"/>
      <c r="C23" s="233"/>
    </row>
    <row r="24" spans="1:3" x14ac:dyDescent="0.2">
      <c r="B24" s="233"/>
      <c r="C24" s="233"/>
    </row>
    <row r="25" spans="1:3" x14ac:dyDescent="0.2">
      <c r="B25" s="233" t="s">
        <v>818</v>
      </c>
      <c r="C25" s="42"/>
    </row>
    <row r="26" spans="1:3" ht="22.5" x14ac:dyDescent="0.2">
      <c r="B26" s="234" t="s">
        <v>819</v>
      </c>
      <c r="C26" s="42"/>
    </row>
    <row r="27" spans="1:3" x14ac:dyDescent="0.2">
      <c r="B27" s="233"/>
      <c r="C27" s="42"/>
    </row>
    <row r="28" spans="1:3" x14ac:dyDescent="0.2">
      <c r="B28" s="233" t="s">
        <v>818</v>
      </c>
      <c r="C28" s="42"/>
    </row>
    <row r="29" spans="1:3" ht="22.5" x14ac:dyDescent="0.2">
      <c r="B29" s="234" t="s">
        <v>820</v>
      </c>
      <c r="C29" s="42"/>
    </row>
    <row r="30" spans="1:3" x14ac:dyDescent="0.2">
      <c r="B30" s="233"/>
      <c r="C30" s="42"/>
    </row>
    <row r="31" spans="1:3" x14ac:dyDescent="0.2">
      <c r="B31" s="233"/>
      <c r="C31" s="42"/>
    </row>
    <row r="32" spans="1:3" x14ac:dyDescent="0.2">
      <c r="B32" s="233" t="s">
        <v>818</v>
      </c>
      <c r="C32" s="42"/>
    </row>
    <row r="33" spans="2:3" ht="15" x14ac:dyDescent="0.25">
      <c r="B33" t="s">
        <v>821</v>
      </c>
      <c r="C33" s="42"/>
    </row>
    <row r="34" spans="2:3" ht="15" x14ac:dyDescent="0.25">
      <c r="B34" t="s">
        <v>822</v>
      </c>
      <c r="C34" s="42"/>
    </row>
  </sheetData>
  <protectedRanges>
    <protectedRange sqref="B25:B26 B28:B29 B32:B33" name="Rango1_1_1_2_1_5_1"/>
  </protectedRanges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6" tint="-0.499984740745262"/>
  </sheetPr>
  <dimension ref="A1:C53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1" t="str">
        <f>ESF!A1</f>
        <v>PATRONATO DE BOMBEROS DE LEON GTO</v>
      </c>
      <c r="B1" s="162"/>
      <c r="C1" s="163"/>
    </row>
    <row r="2" spans="1:3" s="61" customFormat="1" ht="18.95" customHeight="1" x14ac:dyDescent="0.25">
      <c r="A2" s="164" t="s">
        <v>483</v>
      </c>
      <c r="B2" s="165"/>
      <c r="C2" s="166"/>
    </row>
    <row r="3" spans="1:3" s="61" customFormat="1" ht="18.95" customHeight="1" x14ac:dyDescent="0.25">
      <c r="A3" s="164" t="str">
        <f>ESF!A3</f>
        <v>Correspondiente del 01 de enero al 31 de Marzo 2021</v>
      </c>
      <c r="B3" s="165"/>
      <c r="C3" s="166"/>
    </row>
    <row r="4" spans="1:3" x14ac:dyDescent="0.2">
      <c r="A4" s="158" t="s">
        <v>478</v>
      </c>
      <c r="B4" s="159"/>
      <c r="C4" s="160"/>
    </row>
    <row r="5" spans="1:3" x14ac:dyDescent="0.2">
      <c r="A5" s="105" t="s">
        <v>530</v>
      </c>
      <c r="B5" s="75"/>
      <c r="C5" s="98">
        <v>22330573.629999999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113292.47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35474.879999999997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6896.55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70921.039999999994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960697.2</v>
      </c>
    </row>
    <row r="31" spans="1:3" x14ac:dyDescent="0.2">
      <c r="A31" s="115" t="s">
        <v>552</v>
      </c>
      <c r="B31" s="97" t="s">
        <v>427</v>
      </c>
      <c r="C31" s="108">
        <v>960697.2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23177978.359999999</v>
      </c>
    </row>
    <row r="41" spans="1:3" ht="24" customHeight="1" x14ac:dyDescent="0.2">
      <c r="B41" s="235" t="s">
        <v>649</v>
      </c>
      <c r="C41" s="235"/>
    </row>
    <row r="42" spans="1:3" x14ac:dyDescent="0.2">
      <c r="B42" s="233"/>
      <c r="C42" s="233"/>
    </row>
    <row r="43" spans="1:3" x14ac:dyDescent="0.2">
      <c r="B43" s="233"/>
      <c r="C43" s="233"/>
    </row>
    <row r="44" spans="1:3" x14ac:dyDescent="0.2">
      <c r="B44" s="233" t="s">
        <v>818</v>
      </c>
      <c r="C44" s="42"/>
    </row>
    <row r="45" spans="1:3" ht="22.5" x14ac:dyDescent="0.2">
      <c r="B45" s="234" t="s">
        <v>819</v>
      </c>
      <c r="C45" s="42"/>
    </row>
    <row r="46" spans="1:3" x14ac:dyDescent="0.2">
      <c r="B46" s="233"/>
      <c r="C46" s="42"/>
    </row>
    <row r="47" spans="1:3" x14ac:dyDescent="0.2">
      <c r="B47" s="233" t="s">
        <v>818</v>
      </c>
      <c r="C47" s="42"/>
    </row>
    <row r="48" spans="1:3" ht="22.5" x14ac:dyDescent="0.2">
      <c r="B48" s="234" t="s">
        <v>820</v>
      </c>
      <c r="C48" s="42"/>
    </row>
    <row r="49" spans="2:3" x14ac:dyDescent="0.2">
      <c r="B49" s="233"/>
      <c r="C49" s="42"/>
    </row>
    <row r="50" spans="2:3" x14ac:dyDescent="0.2">
      <c r="B50" s="233"/>
      <c r="C50" s="42"/>
    </row>
    <row r="51" spans="2:3" x14ac:dyDescent="0.2">
      <c r="B51" s="233" t="s">
        <v>818</v>
      </c>
      <c r="C51" s="42"/>
    </row>
    <row r="52" spans="2:3" ht="15" x14ac:dyDescent="0.25">
      <c r="B52" t="s">
        <v>821</v>
      </c>
      <c r="C52" s="42"/>
    </row>
    <row r="53" spans="2:3" ht="15" x14ac:dyDescent="0.25">
      <c r="B53" t="s">
        <v>822</v>
      </c>
      <c r="C53" s="42"/>
    </row>
  </sheetData>
  <protectedRanges>
    <protectedRange sqref="B44:B45 B47:B48 B51:B52" name="Rango1_1_1_2_1_5_1"/>
  </protectedRanges>
  <mergeCells count="5">
    <mergeCell ref="A1:C1"/>
    <mergeCell ref="A2:C2"/>
    <mergeCell ref="A3:C3"/>
    <mergeCell ref="A4:C4"/>
    <mergeCell ref="B41:C41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6" tint="-0.499984740745262"/>
  </sheetPr>
  <dimension ref="A1:J61"/>
  <sheetViews>
    <sheetView tabSelected="1" workbookViewId="0">
      <selection activeCell="K34" sqref="K34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1" t="str">
        <f>'Notas a los Edos Financieros'!A1</f>
        <v>PATRONATO DE BOMBEROS DE LEON GTO</v>
      </c>
      <c r="B1" s="167"/>
      <c r="C1" s="167"/>
      <c r="D1" s="167"/>
      <c r="E1" s="167"/>
      <c r="F1" s="167"/>
      <c r="G1" s="49" t="s">
        <v>179</v>
      </c>
      <c r="H1" s="50">
        <f>'Notas a los Edos Financieros'!D1</f>
        <v>2021</v>
      </c>
    </row>
    <row r="2" spans="1:10" ht="18.95" customHeight="1" x14ac:dyDescent="0.2">
      <c r="A2" s="151" t="s">
        <v>484</v>
      </c>
      <c r="B2" s="167"/>
      <c r="C2" s="167"/>
      <c r="D2" s="167"/>
      <c r="E2" s="167"/>
      <c r="F2" s="167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1" t="str">
        <f>'Notas a los Edos Financieros'!A3</f>
        <v>Correspondiente del 01 de enero al 31 de Marzo 2021</v>
      </c>
      <c r="B3" s="167"/>
      <c r="C3" s="167"/>
      <c r="D3" s="167"/>
      <c r="E3" s="167"/>
      <c r="F3" s="167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144075940.86000001</v>
      </c>
      <c r="E36" s="56">
        <v>144075940.86000001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28734982.27</v>
      </c>
      <c r="E37" s="56">
        <v>86605976.319999993</v>
      </c>
      <c r="F37" s="56">
        <v>57870994.049999997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832487.32</v>
      </c>
      <c r="E38" s="56">
        <v>0</v>
      </c>
      <c r="F38" s="56">
        <v>832487.32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28734982.27</v>
      </c>
      <c r="E39" s="56">
        <v>28734982.27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28734982.27</v>
      </c>
      <c r="F40" s="56">
        <v>28734982.27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85773489</v>
      </c>
      <c r="F41" s="56">
        <v>85773489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94314923.489999995</v>
      </c>
      <c r="E42" s="56">
        <v>30039520.800000001</v>
      </c>
      <c r="F42" s="56">
        <v>64275402.689999998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7708947.1699999999</v>
      </c>
      <c r="E43" s="56">
        <v>8541434.4900000002</v>
      </c>
      <c r="F43" s="56">
        <v>832487.32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22330573.629999999</v>
      </c>
      <c r="E44" s="56">
        <v>22330573.629999999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22330573.629999999</v>
      </c>
      <c r="E45" s="56">
        <v>22330573.629999999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22330573.629999999</v>
      </c>
      <c r="E46" s="56">
        <v>22330573.629999999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22330573.629999999</v>
      </c>
      <c r="E47" s="56">
        <v>0</v>
      </c>
      <c r="F47" s="56">
        <v>22330573.629999999</v>
      </c>
    </row>
    <row r="48" spans="1:6" x14ac:dyDescent="0.2">
      <c r="A48" s="138"/>
    </row>
    <row r="49" spans="1:3" ht="27.75" customHeight="1" x14ac:dyDescent="0.2">
      <c r="A49" s="138"/>
      <c r="B49" s="235" t="s">
        <v>649</v>
      </c>
      <c r="C49" s="235"/>
    </row>
    <row r="50" spans="1:3" x14ac:dyDescent="0.2">
      <c r="B50" s="233"/>
      <c r="C50" s="233"/>
    </row>
    <row r="51" spans="1:3" x14ac:dyDescent="0.2">
      <c r="B51" s="233"/>
      <c r="C51" s="233"/>
    </row>
    <row r="52" spans="1:3" x14ac:dyDescent="0.2">
      <c r="B52" s="233" t="s">
        <v>818</v>
      </c>
      <c r="C52" s="42"/>
    </row>
    <row r="53" spans="1:3" ht="22.5" x14ac:dyDescent="0.2">
      <c r="B53" s="234" t="s">
        <v>819</v>
      </c>
      <c r="C53" s="42"/>
    </row>
    <row r="54" spans="1:3" x14ac:dyDescent="0.2">
      <c r="B54" s="233"/>
      <c r="C54" s="42"/>
    </row>
    <row r="55" spans="1:3" x14ac:dyDescent="0.2">
      <c r="B55" s="233" t="s">
        <v>818</v>
      </c>
      <c r="C55" s="42"/>
    </row>
    <row r="56" spans="1:3" ht="22.5" x14ac:dyDescent="0.2">
      <c r="B56" s="234" t="s">
        <v>820</v>
      </c>
      <c r="C56" s="42"/>
    </row>
    <row r="57" spans="1:3" x14ac:dyDescent="0.2">
      <c r="B57" s="233"/>
      <c r="C57" s="42"/>
    </row>
    <row r="58" spans="1:3" x14ac:dyDescent="0.2">
      <c r="B58" s="233"/>
      <c r="C58" s="42"/>
    </row>
    <row r="59" spans="1:3" x14ac:dyDescent="0.2">
      <c r="B59" s="233" t="s">
        <v>818</v>
      </c>
      <c r="C59" s="42"/>
    </row>
    <row r="60" spans="1:3" ht="15" x14ac:dyDescent="0.25">
      <c r="B60" t="s">
        <v>821</v>
      </c>
      <c r="C60" s="42"/>
    </row>
    <row r="61" spans="1:3" ht="15" x14ac:dyDescent="0.25">
      <c r="B61" t="s">
        <v>822</v>
      </c>
      <c r="C61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52:B53 B55:B56 B59:B60" name="Rango1_1_1_2_1_5_1"/>
  </protectedRanges>
  <mergeCells count="4">
    <mergeCell ref="A1:F1"/>
    <mergeCell ref="A2:F2"/>
    <mergeCell ref="A3:F3"/>
    <mergeCell ref="B49:C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6" tint="-0.499984740745262"/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68" t="s">
        <v>34</v>
      </c>
      <c r="B5" s="168"/>
      <c r="C5" s="168"/>
      <c r="D5" s="168"/>
      <c r="E5" s="16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69" t="s">
        <v>36</v>
      </c>
      <c r="C10" s="169"/>
      <c r="D10" s="169"/>
      <c r="E10" s="169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69" t="s">
        <v>38</v>
      </c>
      <c r="C12" s="169"/>
      <c r="D12" s="169"/>
      <c r="E12" s="169"/>
    </row>
    <row r="13" spans="1:8" s="6" customFormat="1" ht="26.1" customHeight="1" x14ac:dyDescent="0.2">
      <c r="A13" s="122" t="s">
        <v>593</v>
      </c>
      <c r="B13" s="169" t="s">
        <v>39</v>
      </c>
      <c r="C13" s="169"/>
      <c r="D13" s="169"/>
      <c r="E13" s="16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6" tint="-0.499984740745262"/>
  </sheetPr>
  <dimension ref="A1:O212"/>
  <sheetViews>
    <sheetView topLeftCell="A175" zoomScaleNormal="100" workbookViewId="0">
      <selection activeCell="B200" sqref="B200:C212"/>
    </sheetView>
  </sheetViews>
  <sheetFormatPr baseColWidth="10" defaultColWidth="9.140625" defaultRowHeight="11.25" x14ac:dyDescent="0.2"/>
  <cols>
    <col min="1" max="1" width="21.7109375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7" width="16.7109375" style="42" customWidth="1"/>
    <col min="8" max="8" width="34.42578125" style="42" customWidth="1"/>
    <col min="9" max="9" width="9.140625" style="42"/>
    <col min="10" max="10" width="10.85546875" style="42" bestFit="1" customWidth="1"/>
    <col min="11" max="16384" width="9.140625" style="42"/>
  </cols>
  <sheetData>
    <row r="1" spans="1:15" s="38" customFormat="1" x14ac:dyDescent="0.25">
      <c r="A1" s="149" t="str">
        <f>'Notas a los Edos Financieros'!A1</f>
        <v>PATRONATO DE BOMBEROS DE LEON GTO</v>
      </c>
      <c r="B1" s="150"/>
      <c r="C1" s="150"/>
      <c r="D1" s="150"/>
      <c r="E1" s="150"/>
      <c r="F1" s="150"/>
      <c r="G1" s="36" t="s">
        <v>179</v>
      </c>
      <c r="H1" s="47">
        <f>'Notas a los Edos Financieros'!D1</f>
        <v>2021</v>
      </c>
    </row>
    <row r="2" spans="1:15" s="38" customFormat="1" x14ac:dyDescent="0.25">
      <c r="A2" s="149" t="s">
        <v>180</v>
      </c>
      <c r="B2" s="150"/>
      <c r="C2" s="150"/>
      <c r="D2" s="150"/>
      <c r="E2" s="150"/>
      <c r="F2" s="150"/>
      <c r="G2" s="36" t="s">
        <v>181</v>
      </c>
      <c r="H2" s="47" t="str">
        <f>'Notas a los Edos Financieros'!D2</f>
        <v>Trimestral</v>
      </c>
    </row>
    <row r="3" spans="1:15" s="38" customFormat="1" x14ac:dyDescent="0.25">
      <c r="A3" s="149" t="str">
        <f>'Notas a los Edos Financieros'!A3</f>
        <v>Correspondiente del 01 de enero al 31 de Marzo 2021</v>
      </c>
      <c r="B3" s="150"/>
      <c r="C3" s="150"/>
      <c r="D3" s="150"/>
      <c r="E3" s="150"/>
      <c r="F3" s="150"/>
      <c r="G3" s="36" t="s">
        <v>182</v>
      </c>
      <c r="H3" s="47">
        <f>'Notas a los Edos Financieros'!D3</f>
        <v>1</v>
      </c>
    </row>
    <row r="4" spans="1:15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15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15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  <c r="O7" s="170"/>
    </row>
    <row r="8" spans="1:15" x14ac:dyDescent="0.2">
      <c r="A8" s="44">
        <v>1114</v>
      </c>
      <c r="B8" s="42" t="s">
        <v>184</v>
      </c>
      <c r="C8" s="46">
        <v>0</v>
      </c>
    </row>
    <row r="9" spans="1:15" x14ac:dyDescent="0.2">
      <c r="A9" s="44">
        <v>1115</v>
      </c>
      <c r="B9" s="42" t="s">
        <v>185</v>
      </c>
      <c r="C9" s="46">
        <v>0</v>
      </c>
    </row>
    <row r="10" spans="1:15" x14ac:dyDescent="0.2">
      <c r="A10" s="44">
        <v>1121</v>
      </c>
      <c r="B10" s="42" t="s">
        <v>186</v>
      </c>
      <c r="C10" s="46">
        <v>0</v>
      </c>
    </row>
    <row r="11" spans="1:15" x14ac:dyDescent="0.2">
      <c r="A11" s="44">
        <v>1211</v>
      </c>
      <c r="B11" s="42" t="s">
        <v>187</v>
      </c>
      <c r="C11" s="46">
        <v>0</v>
      </c>
    </row>
    <row r="13" spans="1:15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15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v>2019</v>
      </c>
      <c r="F14" s="43">
        <v>2018</v>
      </c>
      <c r="G14" s="43">
        <v>2017</v>
      </c>
      <c r="H14" s="43" t="s">
        <v>170</v>
      </c>
    </row>
    <row r="15" spans="1:15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15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175">
        <v>1123</v>
      </c>
      <c r="B20" s="176" t="s">
        <v>195</v>
      </c>
      <c r="C20" s="177">
        <f>+C21</f>
        <v>174832.21000000002</v>
      </c>
      <c r="D20" s="177">
        <f>+D21</f>
        <v>174832.21000000002</v>
      </c>
      <c r="E20" s="177">
        <v>0</v>
      </c>
      <c r="F20" s="177">
        <v>0</v>
      </c>
      <c r="G20" s="177">
        <v>0</v>
      </c>
      <c r="H20" s="176"/>
    </row>
    <row r="21" spans="1:8" x14ac:dyDescent="0.2">
      <c r="A21" s="178" t="s">
        <v>671</v>
      </c>
      <c r="B21" s="178" t="s">
        <v>672</v>
      </c>
      <c r="C21" s="46">
        <f>SUM(C22:C28)</f>
        <v>174832.21000000002</v>
      </c>
      <c r="D21" s="46">
        <f>SUM(D22:D28)</f>
        <v>174832.21000000002</v>
      </c>
      <c r="E21" s="46">
        <v>0</v>
      </c>
      <c r="F21" s="46">
        <v>0</v>
      </c>
      <c r="G21" s="46">
        <v>0</v>
      </c>
      <c r="H21" s="174" t="s">
        <v>673</v>
      </c>
    </row>
    <row r="22" spans="1:8" x14ac:dyDescent="0.2">
      <c r="A22" s="178" t="s">
        <v>674</v>
      </c>
      <c r="B22" s="178" t="s">
        <v>675</v>
      </c>
      <c r="C22" s="46">
        <v>57.63</v>
      </c>
      <c r="D22" s="46">
        <v>57.63</v>
      </c>
      <c r="E22" s="46">
        <v>0</v>
      </c>
      <c r="F22" s="46">
        <v>0</v>
      </c>
      <c r="G22" s="46">
        <v>0</v>
      </c>
      <c r="H22" s="174" t="s">
        <v>673</v>
      </c>
    </row>
    <row r="23" spans="1:8" x14ac:dyDescent="0.2">
      <c r="A23" s="178" t="s">
        <v>676</v>
      </c>
      <c r="B23" s="178" t="s">
        <v>677</v>
      </c>
      <c r="C23" s="46">
        <v>83000</v>
      </c>
      <c r="D23" s="46">
        <v>83000</v>
      </c>
      <c r="E23" s="46">
        <v>0</v>
      </c>
      <c r="F23" s="46">
        <v>0</v>
      </c>
      <c r="G23" s="46">
        <v>0</v>
      </c>
      <c r="H23" s="174" t="s">
        <v>673</v>
      </c>
    </row>
    <row r="24" spans="1:8" x14ac:dyDescent="0.2">
      <c r="A24" s="178" t="s">
        <v>678</v>
      </c>
      <c r="B24" s="178" t="s">
        <v>679</v>
      </c>
      <c r="C24" s="46">
        <v>862.9</v>
      </c>
      <c r="D24" s="46">
        <v>862.9</v>
      </c>
      <c r="E24" s="46">
        <v>0</v>
      </c>
      <c r="F24" s="46">
        <v>0</v>
      </c>
      <c r="G24" s="46">
        <v>0</v>
      </c>
      <c r="H24" s="174" t="s">
        <v>673</v>
      </c>
    </row>
    <row r="25" spans="1:8" x14ac:dyDescent="0.2">
      <c r="A25" s="178" t="s">
        <v>680</v>
      </c>
      <c r="B25" s="178" t="s">
        <v>681</v>
      </c>
      <c r="C25" s="46">
        <v>27589.439999999999</v>
      </c>
      <c r="D25" s="46">
        <v>27589.439999999999</v>
      </c>
      <c r="E25" s="46">
        <v>0</v>
      </c>
      <c r="F25" s="46">
        <v>0</v>
      </c>
      <c r="G25" s="46">
        <v>0</v>
      </c>
      <c r="H25" s="174" t="s">
        <v>673</v>
      </c>
    </row>
    <row r="26" spans="1:8" x14ac:dyDescent="0.2">
      <c r="A26" s="178" t="s">
        <v>682</v>
      </c>
      <c r="B26" s="178" t="s">
        <v>683</v>
      </c>
      <c r="C26" s="46">
        <v>44440.88</v>
      </c>
      <c r="D26" s="46">
        <v>44440.88</v>
      </c>
      <c r="E26" s="46">
        <v>0</v>
      </c>
      <c r="F26" s="46">
        <v>0</v>
      </c>
      <c r="G26" s="46">
        <v>0</v>
      </c>
      <c r="H26" s="174" t="s">
        <v>673</v>
      </c>
    </row>
    <row r="27" spans="1:8" x14ac:dyDescent="0.2">
      <c r="A27" s="178" t="s">
        <v>684</v>
      </c>
      <c r="B27" s="178" t="s">
        <v>685</v>
      </c>
      <c r="C27" s="46">
        <v>1741.16</v>
      </c>
      <c r="D27" s="46">
        <v>1741.16</v>
      </c>
      <c r="E27" s="46">
        <v>0</v>
      </c>
      <c r="F27" s="46">
        <v>0</v>
      </c>
      <c r="G27" s="46">
        <v>0</v>
      </c>
      <c r="H27" s="174" t="s">
        <v>673</v>
      </c>
    </row>
    <row r="28" spans="1:8" x14ac:dyDescent="0.2">
      <c r="A28" s="178" t="s">
        <v>686</v>
      </c>
      <c r="B28" s="178" t="s">
        <v>687</v>
      </c>
      <c r="C28" s="46">
        <v>17140.2</v>
      </c>
      <c r="D28" s="46">
        <v>17140.2</v>
      </c>
      <c r="E28" s="46">
        <v>0</v>
      </c>
      <c r="F28" s="46">
        <v>0</v>
      </c>
      <c r="G28" s="46">
        <v>0</v>
      </c>
      <c r="H28" s="174" t="s">
        <v>673</v>
      </c>
    </row>
    <row r="29" spans="1:8" x14ac:dyDescent="0.2">
      <c r="A29" s="44">
        <v>1125</v>
      </c>
      <c r="B29" s="42" t="s">
        <v>196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</row>
    <row r="30" spans="1:8" x14ac:dyDescent="0.2">
      <c r="A30" s="171">
        <v>1126</v>
      </c>
      <c r="B30" s="172" t="s">
        <v>595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</row>
    <row r="31" spans="1:8" x14ac:dyDescent="0.2">
      <c r="A31" s="171">
        <v>1129</v>
      </c>
      <c r="B31" s="172" t="s">
        <v>596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</row>
    <row r="32" spans="1:8" x14ac:dyDescent="0.2">
      <c r="A32" s="175">
        <v>1131</v>
      </c>
      <c r="B32" s="176" t="s">
        <v>197</v>
      </c>
      <c r="C32" s="177">
        <f>+C33</f>
        <v>330565.63</v>
      </c>
      <c r="D32" s="177">
        <f t="shared" ref="D32:G32" si="0">+D33</f>
        <v>330565.63</v>
      </c>
      <c r="E32" s="177">
        <f t="shared" si="0"/>
        <v>0</v>
      </c>
      <c r="F32" s="177">
        <f t="shared" si="0"/>
        <v>0</v>
      </c>
      <c r="G32" s="177">
        <f t="shared" si="0"/>
        <v>0</v>
      </c>
      <c r="H32" s="176"/>
    </row>
    <row r="33" spans="1:8" x14ac:dyDescent="0.2">
      <c r="A33" s="179" t="s">
        <v>688</v>
      </c>
      <c r="B33" s="179" t="s">
        <v>689</v>
      </c>
      <c r="C33" s="177">
        <f>+C34</f>
        <v>330565.63</v>
      </c>
      <c r="D33" s="177">
        <f t="shared" ref="D33:G33" si="1">+D34</f>
        <v>330565.63</v>
      </c>
      <c r="E33" s="177">
        <f t="shared" si="1"/>
        <v>0</v>
      </c>
      <c r="F33" s="177">
        <f t="shared" si="1"/>
        <v>0</v>
      </c>
      <c r="G33" s="177">
        <f t="shared" si="1"/>
        <v>0</v>
      </c>
      <c r="H33" s="176"/>
    </row>
    <row r="34" spans="1:8" x14ac:dyDescent="0.2">
      <c r="A34" s="178" t="s">
        <v>690</v>
      </c>
      <c r="B34" s="178" t="s">
        <v>691</v>
      </c>
      <c r="C34" s="180">
        <v>330565.63</v>
      </c>
      <c r="D34" s="46">
        <v>330565.63</v>
      </c>
      <c r="E34" s="46"/>
      <c r="F34" s="46"/>
      <c r="G34" s="46"/>
      <c r="H34" s="174" t="s">
        <v>692</v>
      </c>
    </row>
    <row r="35" spans="1:8" x14ac:dyDescent="0.2">
      <c r="A35" s="44">
        <v>1132</v>
      </c>
      <c r="B35" s="42" t="s">
        <v>198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</row>
    <row r="36" spans="1:8" x14ac:dyDescent="0.2">
      <c r="A36" s="44">
        <v>1133</v>
      </c>
      <c r="B36" s="42" t="s">
        <v>199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</row>
    <row r="37" spans="1:8" x14ac:dyDescent="0.2">
      <c r="A37" s="44">
        <v>1134</v>
      </c>
      <c r="B37" s="42" t="s">
        <v>200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</row>
    <row r="38" spans="1:8" x14ac:dyDescent="0.2">
      <c r="A38" s="44">
        <v>1139</v>
      </c>
      <c r="B38" s="42" t="s">
        <v>201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</row>
    <row r="40" spans="1:8" x14ac:dyDescent="0.2">
      <c r="A40" s="41" t="s">
        <v>600</v>
      </c>
      <c r="B40" s="41"/>
      <c r="C40" s="41"/>
      <c r="D40" s="41"/>
      <c r="E40" s="41"/>
      <c r="F40" s="41"/>
      <c r="G40" s="41"/>
      <c r="H40" s="41"/>
    </row>
    <row r="41" spans="1:8" x14ac:dyDescent="0.2">
      <c r="A41" s="43" t="s">
        <v>146</v>
      </c>
      <c r="B41" s="43" t="s">
        <v>143</v>
      </c>
      <c r="C41" s="43" t="s">
        <v>144</v>
      </c>
      <c r="D41" s="43" t="s">
        <v>150</v>
      </c>
      <c r="E41" s="43" t="s">
        <v>149</v>
      </c>
      <c r="F41" s="43" t="s">
        <v>202</v>
      </c>
      <c r="G41" s="43" t="s">
        <v>152</v>
      </c>
      <c r="H41" s="43"/>
    </row>
    <row r="42" spans="1:8" x14ac:dyDescent="0.2">
      <c r="A42" s="44">
        <v>1140</v>
      </c>
      <c r="B42" s="42" t="s">
        <v>203</v>
      </c>
      <c r="C42" s="46">
        <v>0</v>
      </c>
    </row>
    <row r="43" spans="1:8" x14ac:dyDescent="0.2">
      <c r="A43" s="44">
        <v>1141</v>
      </c>
      <c r="B43" s="42" t="s">
        <v>204</v>
      </c>
      <c r="C43" s="46">
        <v>0</v>
      </c>
    </row>
    <row r="44" spans="1:8" x14ac:dyDescent="0.2">
      <c r="A44" s="44">
        <v>1142</v>
      </c>
      <c r="B44" s="42" t="s">
        <v>205</v>
      </c>
      <c r="C44" s="46">
        <v>0</v>
      </c>
    </row>
    <row r="45" spans="1:8" x14ac:dyDescent="0.2">
      <c r="A45" s="44">
        <v>1143</v>
      </c>
      <c r="B45" s="42" t="s">
        <v>206</v>
      </c>
      <c r="C45" s="46">
        <v>0</v>
      </c>
    </row>
    <row r="46" spans="1:8" x14ac:dyDescent="0.2">
      <c r="A46" s="44">
        <v>1144</v>
      </c>
      <c r="B46" s="42" t="s">
        <v>207</v>
      </c>
      <c r="C46" s="46">
        <v>0</v>
      </c>
    </row>
    <row r="47" spans="1:8" x14ac:dyDescent="0.2">
      <c r="A47" s="44">
        <v>1145</v>
      </c>
      <c r="B47" s="42" t="s">
        <v>208</v>
      </c>
      <c r="C47" s="46">
        <v>0</v>
      </c>
    </row>
    <row r="49" spans="1:8" x14ac:dyDescent="0.2">
      <c r="A49" s="41" t="s">
        <v>577</v>
      </c>
      <c r="B49" s="41"/>
      <c r="C49" s="41"/>
      <c r="D49" s="41"/>
      <c r="E49" s="41"/>
      <c r="F49" s="41"/>
      <c r="G49" s="41"/>
      <c r="H49" s="41"/>
    </row>
    <row r="50" spans="1:8" x14ac:dyDescent="0.2">
      <c r="A50" s="43" t="s">
        <v>146</v>
      </c>
      <c r="B50" s="43" t="s">
        <v>143</v>
      </c>
      <c r="C50" s="43" t="s">
        <v>144</v>
      </c>
      <c r="D50" s="43" t="s">
        <v>148</v>
      </c>
      <c r="E50" s="43" t="s">
        <v>151</v>
      </c>
      <c r="F50" s="43" t="s">
        <v>209</v>
      </c>
      <c r="G50" s="43"/>
      <c r="H50" s="43"/>
    </row>
    <row r="51" spans="1:8" x14ac:dyDescent="0.2">
      <c r="A51" s="44">
        <v>1150</v>
      </c>
      <c r="B51" s="42" t="s">
        <v>210</v>
      </c>
      <c r="C51" s="46">
        <v>0</v>
      </c>
    </row>
    <row r="52" spans="1:8" x14ac:dyDescent="0.2">
      <c r="A52" s="44">
        <v>1151</v>
      </c>
      <c r="B52" s="42" t="s">
        <v>211</v>
      </c>
      <c r="C52" s="46">
        <v>0</v>
      </c>
    </row>
    <row r="54" spans="1:8" x14ac:dyDescent="0.2">
      <c r="A54" s="41" t="s">
        <v>578</v>
      </c>
      <c r="B54" s="41"/>
      <c r="C54" s="41"/>
      <c r="D54" s="41"/>
      <c r="E54" s="41"/>
      <c r="F54" s="41"/>
      <c r="G54" s="41"/>
      <c r="H54" s="41"/>
    </row>
    <row r="55" spans="1:8" x14ac:dyDescent="0.2">
      <c r="A55" s="43" t="s">
        <v>146</v>
      </c>
      <c r="B55" s="43" t="s">
        <v>143</v>
      </c>
      <c r="C55" s="43" t="s">
        <v>144</v>
      </c>
      <c r="D55" s="43" t="s">
        <v>145</v>
      </c>
      <c r="E55" s="43" t="s">
        <v>194</v>
      </c>
      <c r="F55" s="43"/>
      <c r="G55" s="43"/>
      <c r="H55" s="43"/>
    </row>
    <row r="56" spans="1:8" x14ac:dyDescent="0.2">
      <c r="A56" s="44">
        <v>1213</v>
      </c>
      <c r="B56" s="42" t="s">
        <v>212</v>
      </c>
      <c r="C56" s="46">
        <v>0</v>
      </c>
    </row>
    <row r="58" spans="1:8" x14ac:dyDescent="0.2">
      <c r="A58" s="41" t="s">
        <v>579</v>
      </c>
      <c r="B58" s="41"/>
      <c r="C58" s="41"/>
      <c r="D58" s="41"/>
      <c r="E58" s="41"/>
      <c r="F58" s="41"/>
      <c r="G58" s="41"/>
      <c r="H58" s="41"/>
    </row>
    <row r="59" spans="1:8" x14ac:dyDescent="0.2">
      <c r="A59" s="43" t="s">
        <v>146</v>
      </c>
      <c r="B59" s="43" t="s">
        <v>143</v>
      </c>
      <c r="C59" s="43" t="s">
        <v>144</v>
      </c>
      <c r="D59" s="43"/>
      <c r="E59" s="43"/>
      <c r="F59" s="43"/>
      <c r="G59" s="43"/>
      <c r="H59" s="43"/>
    </row>
    <row r="60" spans="1:8" x14ac:dyDescent="0.2">
      <c r="A60" s="44">
        <v>1214</v>
      </c>
      <c r="B60" s="42" t="s">
        <v>213</v>
      </c>
      <c r="C60" s="46">
        <v>0</v>
      </c>
    </row>
    <row r="62" spans="1:8" x14ac:dyDescent="0.2">
      <c r="A62" s="41" t="s">
        <v>580</v>
      </c>
      <c r="B62" s="41"/>
      <c r="C62" s="41"/>
      <c r="D62" s="41"/>
      <c r="E62" s="41"/>
      <c r="F62" s="41"/>
      <c r="G62" s="41"/>
      <c r="H62" s="41"/>
    </row>
    <row r="63" spans="1:8" x14ac:dyDescent="0.2">
      <c r="A63" s="43" t="s">
        <v>146</v>
      </c>
      <c r="B63" s="43" t="s">
        <v>143</v>
      </c>
      <c r="C63" s="43" t="s">
        <v>144</v>
      </c>
      <c r="D63" s="43" t="s">
        <v>153</v>
      </c>
      <c r="E63" s="43" t="s">
        <v>154</v>
      </c>
      <c r="F63" s="43" t="s">
        <v>148</v>
      </c>
      <c r="G63" s="43" t="s">
        <v>214</v>
      </c>
      <c r="H63" s="43" t="s">
        <v>155</v>
      </c>
    </row>
    <row r="64" spans="1:8" x14ac:dyDescent="0.2">
      <c r="A64" s="175">
        <v>1230</v>
      </c>
      <c r="B64" s="176" t="s">
        <v>215</v>
      </c>
      <c r="C64" s="181">
        <f>+C65+C67+C68+C70+C71+C72+C73</f>
        <v>14459914.49</v>
      </c>
      <c r="D64" s="181">
        <v>0</v>
      </c>
      <c r="E64" s="181">
        <v>50861.67</v>
      </c>
      <c r="F64" s="176"/>
      <c r="G64" s="176"/>
      <c r="H64" s="176"/>
    </row>
    <row r="65" spans="1:10" x14ac:dyDescent="0.2">
      <c r="A65" s="175">
        <v>1231</v>
      </c>
      <c r="B65" s="176" t="s">
        <v>216</v>
      </c>
      <c r="C65" s="177">
        <f>+C66</f>
        <v>1938000</v>
      </c>
      <c r="D65" s="177">
        <f t="shared" ref="D65:H65" si="2">+D66</f>
        <v>0</v>
      </c>
      <c r="E65" s="177">
        <f t="shared" si="2"/>
        <v>0</v>
      </c>
      <c r="F65" s="177">
        <f t="shared" si="2"/>
        <v>0</v>
      </c>
      <c r="G65" s="177">
        <f t="shared" si="2"/>
        <v>0</v>
      </c>
      <c r="H65" s="177">
        <f t="shared" si="2"/>
        <v>0</v>
      </c>
    </row>
    <row r="66" spans="1:10" x14ac:dyDescent="0.2">
      <c r="A66" s="178" t="s">
        <v>693</v>
      </c>
      <c r="B66" s="178" t="s">
        <v>694</v>
      </c>
      <c r="C66" s="180">
        <v>1938000</v>
      </c>
      <c r="D66" s="180">
        <v>0</v>
      </c>
      <c r="E66" s="180">
        <v>0</v>
      </c>
      <c r="F66" s="182"/>
      <c r="G66" s="182"/>
      <c r="H66" s="182"/>
    </row>
    <row r="67" spans="1:10" x14ac:dyDescent="0.2">
      <c r="A67" s="44">
        <v>1232</v>
      </c>
      <c r="B67" s="42" t="s">
        <v>217</v>
      </c>
      <c r="C67" s="46">
        <v>0</v>
      </c>
      <c r="D67" s="46">
        <v>0</v>
      </c>
      <c r="E67" s="46">
        <v>0</v>
      </c>
    </row>
    <row r="68" spans="1:10" x14ac:dyDescent="0.2">
      <c r="A68" s="175">
        <v>1233</v>
      </c>
      <c r="B68" s="176" t="s">
        <v>218</v>
      </c>
      <c r="C68" s="177">
        <f>+C69</f>
        <v>12206801.09</v>
      </c>
      <c r="D68" s="177">
        <f t="shared" ref="D68:E68" si="3">+D69</f>
        <v>0</v>
      </c>
      <c r="E68" s="177">
        <f t="shared" si="3"/>
        <v>50861.67</v>
      </c>
      <c r="F68" s="176"/>
      <c r="G68" s="176"/>
      <c r="H68" s="176"/>
    </row>
    <row r="69" spans="1:10" x14ac:dyDescent="0.2">
      <c r="A69" s="183" t="s">
        <v>695</v>
      </c>
      <c r="B69" s="178" t="s">
        <v>696</v>
      </c>
      <c r="C69" s="180">
        <v>12206801.09</v>
      </c>
      <c r="D69" s="180">
        <v>0</v>
      </c>
      <c r="E69" s="180">
        <v>50861.67</v>
      </c>
      <c r="F69" s="182" t="s">
        <v>653</v>
      </c>
      <c r="G69" s="173">
        <v>0.05</v>
      </c>
      <c r="H69" s="182"/>
    </row>
    <row r="70" spans="1:10" x14ac:dyDescent="0.2">
      <c r="A70" s="44">
        <v>1234</v>
      </c>
      <c r="B70" s="42" t="s">
        <v>219</v>
      </c>
      <c r="C70" s="46">
        <v>0</v>
      </c>
      <c r="D70" s="46">
        <v>0</v>
      </c>
      <c r="E70" s="46">
        <v>0</v>
      </c>
    </row>
    <row r="71" spans="1:10" x14ac:dyDescent="0.2">
      <c r="A71" s="44">
        <v>1235</v>
      </c>
      <c r="B71" s="42" t="s">
        <v>220</v>
      </c>
      <c r="C71" s="46">
        <v>0</v>
      </c>
      <c r="D71" s="46">
        <v>0</v>
      </c>
      <c r="E71" s="46">
        <v>0</v>
      </c>
    </row>
    <row r="72" spans="1:10" x14ac:dyDescent="0.2">
      <c r="A72" s="44">
        <v>1236</v>
      </c>
      <c r="B72" s="42" t="s">
        <v>221</v>
      </c>
      <c r="C72" s="46">
        <v>0</v>
      </c>
      <c r="D72" s="46">
        <v>0</v>
      </c>
      <c r="E72" s="46">
        <v>0</v>
      </c>
    </row>
    <row r="73" spans="1:10" x14ac:dyDescent="0.2">
      <c r="A73" s="175">
        <v>1239</v>
      </c>
      <c r="B73" s="176" t="s">
        <v>222</v>
      </c>
      <c r="C73" s="177">
        <v>315113.40000000002</v>
      </c>
      <c r="D73" s="177">
        <v>0</v>
      </c>
      <c r="E73" s="177">
        <v>0</v>
      </c>
      <c r="F73" s="176"/>
      <c r="G73" s="176"/>
      <c r="H73" s="176"/>
    </row>
    <row r="74" spans="1:10" x14ac:dyDescent="0.2">
      <c r="A74" s="183" t="s">
        <v>697</v>
      </c>
      <c r="B74" s="178" t="s">
        <v>698</v>
      </c>
      <c r="C74" s="180">
        <v>315113.40000000002</v>
      </c>
      <c r="D74" s="180">
        <v>0</v>
      </c>
      <c r="E74" s="180">
        <v>0</v>
      </c>
      <c r="F74" s="182" t="s">
        <v>653</v>
      </c>
      <c r="G74" s="173">
        <v>0.1</v>
      </c>
      <c r="H74" s="182"/>
    </row>
    <row r="75" spans="1:10" x14ac:dyDescent="0.2">
      <c r="A75" s="175">
        <v>1240</v>
      </c>
      <c r="B75" s="176" t="s">
        <v>223</v>
      </c>
      <c r="C75" s="177">
        <f>+C76+C81+C85+C88+C91+C93+C98+C99</f>
        <v>61593661.899999999</v>
      </c>
      <c r="D75" s="177">
        <f>+D76+D81+D85+D88+D91+D93+D98+D99</f>
        <v>960697.19999999984</v>
      </c>
      <c r="E75" s="177">
        <f>+E76+E81+E85+E88+E91+E93+E98+E99</f>
        <v>48638763.960000008</v>
      </c>
      <c r="F75" s="176"/>
      <c r="G75" s="176"/>
      <c r="H75" s="176"/>
    </row>
    <row r="76" spans="1:10" x14ac:dyDescent="0.2">
      <c r="A76" s="175">
        <v>1241</v>
      </c>
      <c r="B76" s="176" t="s">
        <v>224</v>
      </c>
      <c r="C76" s="177">
        <f>SUM(C77:C80)</f>
        <v>3108363.19</v>
      </c>
      <c r="D76" s="177">
        <f t="shared" ref="D76:E76" si="4">SUM(D77:D80)</f>
        <v>61460.25</v>
      </c>
      <c r="E76" s="177">
        <f t="shared" si="4"/>
        <v>2354290.08</v>
      </c>
      <c r="F76" s="176"/>
      <c r="G76" s="176"/>
      <c r="H76" s="176"/>
      <c r="J76" s="46"/>
    </row>
    <row r="77" spans="1:10" x14ac:dyDescent="0.2">
      <c r="A77" s="183" t="s">
        <v>699</v>
      </c>
      <c r="B77" s="178" t="s">
        <v>700</v>
      </c>
      <c r="C77" s="180">
        <v>745517.35</v>
      </c>
      <c r="D77" s="180">
        <v>7635.81</v>
      </c>
      <c r="E77" s="180">
        <v>637496.42000000004</v>
      </c>
      <c r="F77" s="182" t="s">
        <v>653</v>
      </c>
      <c r="G77" s="173">
        <v>0.35</v>
      </c>
      <c r="H77" s="182"/>
    </row>
    <row r="78" spans="1:10" x14ac:dyDescent="0.2">
      <c r="A78" s="183" t="s">
        <v>701</v>
      </c>
      <c r="B78" s="178" t="s">
        <v>702</v>
      </c>
      <c r="C78" s="180">
        <v>946794.02</v>
      </c>
      <c r="D78" s="180">
        <v>21632.19</v>
      </c>
      <c r="E78" s="180">
        <v>663751.09</v>
      </c>
      <c r="F78" s="182" t="s">
        <v>653</v>
      </c>
      <c r="G78" s="173">
        <v>0.1</v>
      </c>
      <c r="H78" s="182"/>
    </row>
    <row r="79" spans="1:10" x14ac:dyDescent="0.2">
      <c r="A79" s="183" t="s">
        <v>654</v>
      </c>
      <c r="B79" s="180"/>
      <c r="C79" s="180">
        <v>1068876.76</v>
      </c>
      <c r="D79" s="180">
        <v>23512.86</v>
      </c>
      <c r="E79" s="180">
        <v>779971.89</v>
      </c>
      <c r="F79" s="182" t="s">
        <v>653</v>
      </c>
      <c r="G79" s="173">
        <v>0.1</v>
      </c>
      <c r="H79" s="182"/>
    </row>
    <row r="80" spans="1:10" x14ac:dyDescent="0.2">
      <c r="A80" s="183" t="s">
        <v>655</v>
      </c>
      <c r="B80" s="180" t="s">
        <v>703</v>
      </c>
      <c r="C80" s="180">
        <v>347175.06</v>
      </c>
      <c r="D80" s="180">
        <v>8679.39</v>
      </c>
      <c r="E80" s="180">
        <v>273070.68</v>
      </c>
      <c r="F80" s="182" t="s">
        <v>653</v>
      </c>
      <c r="G80" s="173">
        <v>0.1</v>
      </c>
      <c r="H80" s="182"/>
    </row>
    <row r="81" spans="1:8" x14ac:dyDescent="0.2">
      <c r="A81" s="175">
        <v>1242</v>
      </c>
      <c r="B81" s="176" t="s">
        <v>225</v>
      </c>
      <c r="C81" s="177">
        <f>SUM(C82:C84)</f>
        <v>338978.97</v>
      </c>
      <c r="D81" s="177">
        <f t="shared" ref="D81:E81" si="5">SUM(D82:D84)</f>
        <v>3102.48</v>
      </c>
      <c r="E81" s="177">
        <f t="shared" si="5"/>
        <v>347215.79</v>
      </c>
      <c r="F81" s="176"/>
      <c r="G81" s="176"/>
      <c r="H81" s="176"/>
    </row>
    <row r="82" spans="1:8" x14ac:dyDescent="0.2">
      <c r="A82" s="183" t="s">
        <v>656</v>
      </c>
      <c r="B82" s="180" t="s">
        <v>704</v>
      </c>
      <c r="C82" s="180">
        <v>325409.40999999997</v>
      </c>
      <c r="D82" s="180">
        <v>3102.48</v>
      </c>
      <c r="E82" s="180">
        <v>345541.06</v>
      </c>
      <c r="F82" s="182" t="s">
        <v>653</v>
      </c>
      <c r="G82" s="173">
        <v>0.1</v>
      </c>
      <c r="H82" s="182"/>
    </row>
    <row r="83" spans="1:8" x14ac:dyDescent="0.2">
      <c r="A83" s="183" t="s">
        <v>657</v>
      </c>
      <c r="B83" s="180" t="s">
        <v>705</v>
      </c>
      <c r="C83" s="180">
        <v>11894.83</v>
      </c>
      <c r="D83" s="180"/>
      <c r="E83" s="180">
        <v>0</v>
      </c>
      <c r="F83" s="182" t="s">
        <v>653</v>
      </c>
      <c r="G83" s="173">
        <v>0.1</v>
      </c>
      <c r="H83" s="182"/>
    </row>
    <row r="84" spans="1:8" x14ac:dyDescent="0.2">
      <c r="A84" s="183" t="s">
        <v>658</v>
      </c>
      <c r="B84" s="180" t="s">
        <v>706</v>
      </c>
      <c r="C84" s="180">
        <v>1674.73</v>
      </c>
      <c r="D84" s="180">
        <v>0</v>
      </c>
      <c r="E84" s="180">
        <v>1674.73</v>
      </c>
      <c r="F84" s="182" t="s">
        <v>653</v>
      </c>
      <c r="G84" s="173">
        <v>0.1</v>
      </c>
      <c r="H84" s="182"/>
    </row>
    <row r="85" spans="1:8" x14ac:dyDescent="0.2">
      <c r="A85" s="175">
        <v>1243</v>
      </c>
      <c r="B85" s="176" t="s">
        <v>226</v>
      </c>
      <c r="C85" s="177">
        <f>SUM(C86:C87)</f>
        <v>1871485.3399999999</v>
      </c>
      <c r="D85" s="177">
        <f t="shared" ref="D85:E85" si="6">SUM(D86:D87)</f>
        <v>25315.59</v>
      </c>
      <c r="E85" s="177">
        <f t="shared" si="6"/>
        <v>1452773.49</v>
      </c>
      <c r="F85" s="176"/>
      <c r="G85" s="176"/>
      <c r="H85" s="176"/>
    </row>
    <row r="86" spans="1:8" x14ac:dyDescent="0.2">
      <c r="A86" s="183" t="s">
        <v>659</v>
      </c>
      <c r="B86" s="180" t="s">
        <v>707</v>
      </c>
      <c r="C86" s="180">
        <v>829450.35</v>
      </c>
      <c r="D86" s="180">
        <v>0</v>
      </c>
      <c r="E86" s="180">
        <v>829450.35</v>
      </c>
      <c r="F86" s="182" t="s">
        <v>653</v>
      </c>
      <c r="G86" s="173">
        <v>0.1</v>
      </c>
      <c r="H86" s="182"/>
    </row>
    <row r="87" spans="1:8" x14ac:dyDescent="0.2">
      <c r="A87" s="183" t="s">
        <v>660</v>
      </c>
      <c r="B87" s="180" t="s">
        <v>708</v>
      </c>
      <c r="C87" s="180">
        <v>1042034.99</v>
      </c>
      <c r="D87" s="180">
        <v>25315.59</v>
      </c>
      <c r="E87" s="180">
        <v>623323.14</v>
      </c>
      <c r="F87" s="182" t="s">
        <v>653</v>
      </c>
      <c r="G87" s="173">
        <v>0.1</v>
      </c>
      <c r="H87" s="182"/>
    </row>
    <row r="88" spans="1:8" x14ac:dyDescent="0.2">
      <c r="A88" s="175">
        <v>1244</v>
      </c>
      <c r="B88" s="176" t="s">
        <v>227</v>
      </c>
      <c r="C88" s="177">
        <f>SUM(C89:C90)</f>
        <v>30440243.029999997</v>
      </c>
      <c r="D88" s="177">
        <f t="shared" ref="D88:E88" si="7">SUM(D89:D90)</f>
        <v>541417.52999999991</v>
      </c>
      <c r="E88" s="177">
        <f t="shared" si="7"/>
        <v>25234843.620000001</v>
      </c>
      <c r="F88" s="177"/>
      <c r="G88" s="177"/>
      <c r="H88" s="177"/>
    </row>
    <row r="89" spans="1:8" x14ac:dyDescent="0.2">
      <c r="A89" s="183" t="s">
        <v>661</v>
      </c>
      <c r="B89" s="180" t="s">
        <v>709</v>
      </c>
      <c r="C89" s="180">
        <v>30426554.239999998</v>
      </c>
      <c r="D89" s="180">
        <v>541075.31999999995</v>
      </c>
      <c r="E89" s="180">
        <v>25231763.710000001</v>
      </c>
      <c r="F89" s="182" t="s">
        <v>653</v>
      </c>
      <c r="G89" s="173">
        <v>0.2</v>
      </c>
      <c r="H89" s="182"/>
    </row>
    <row r="90" spans="1:8" x14ac:dyDescent="0.2">
      <c r="A90" s="183" t="s">
        <v>662</v>
      </c>
      <c r="B90" s="180" t="s">
        <v>710</v>
      </c>
      <c r="C90" s="180">
        <v>13688.79</v>
      </c>
      <c r="D90" s="180">
        <v>342.21</v>
      </c>
      <c r="E90" s="180">
        <v>3079.91</v>
      </c>
      <c r="F90" s="182" t="s">
        <v>653</v>
      </c>
      <c r="G90" s="173">
        <v>0.2</v>
      </c>
      <c r="H90" s="182"/>
    </row>
    <row r="91" spans="1:8" x14ac:dyDescent="0.2">
      <c r="A91" s="175">
        <v>1245</v>
      </c>
      <c r="B91" s="176" t="s">
        <v>228</v>
      </c>
      <c r="C91" s="177">
        <f>+C92</f>
        <v>24061068.300000001</v>
      </c>
      <c r="D91" s="177">
        <f t="shared" ref="D91:E91" si="8">+D92</f>
        <v>283076.01</v>
      </c>
      <c r="E91" s="177">
        <f t="shared" si="8"/>
        <v>18184075.780000001</v>
      </c>
      <c r="F91" s="176"/>
      <c r="G91" s="176"/>
      <c r="H91" s="176"/>
    </row>
    <row r="92" spans="1:8" x14ac:dyDescent="0.2">
      <c r="A92" s="183" t="s">
        <v>663</v>
      </c>
      <c r="B92" s="180" t="s">
        <v>711</v>
      </c>
      <c r="C92" s="180">
        <v>24061068.300000001</v>
      </c>
      <c r="D92" s="180">
        <v>283076.01</v>
      </c>
      <c r="E92" s="180">
        <v>18184075.780000001</v>
      </c>
      <c r="F92" s="182" t="s">
        <v>653</v>
      </c>
      <c r="G92" s="173">
        <v>0.2</v>
      </c>
      <c r="H92" s="182"/>
    </row>
    <row r="93" spans="1:8" x14ac:dyDescent="0.2">
      <c r="A93" s="175">
        <v>1246</v>
      </c>
      <c r="B93" s="176" t="s">
        <v>229</v>
      </c>
      <c r="C93" s="177">
        <f>SUM(C94:C97)</f>
        <v>1773523.07</v>
      </c>
      <c r="D93" s="177">
        <f t="shared" ref="D93" si="9">SUM(D94:D97)</f>
        <v>46325.340000000004</v>
      </c>
      <c r="E93" s="177">
        <f>SUM(E94:E97)</f>
        <v>1065565.2</v>
      </c>
      <c r="F93" s="177"/>
      <c r="G93" s="177"/>
      <c r="H93" s="177"/>
    </row>
    <row r="94" spans="1:8" x14ac:dyDescent="0.2">
      <c r="A94" s="183" t="s">
        <v>664</v>
      </c>
      <c r="B94" s="180" t="s">
        <v>712</v>
      </c>
      <c r="C94" s="180">
        <v>794123.85</v>
      </c>
      <c r="D94" s="180">
        <v>15322.5</v>
      </c>
      <c r="E94" s="180">
        <v>578303.23</v>
      </c>
      <c r="F94" s="182" t="s">
        <v>653</v>
      </c>
      <c r="G94" s="173">
        <v>0.1</v>
      </c>
      <c r="H94" s="182"/>
    </row>
    <row r="95" spans="1:8" x14ac:dyDescent="0.2">
      <c r="A95" s="183" t="s">
        <v>665</v>
      </c>
      <c r="B95" s="180" t="s">
        <v>713</v>
      </c>
      <c r="C95" s="180">
        <v>198520.69</v>
      </c>
      <c r="D95" s="180">
        <v>12407.52</v>
      </c>
      <c r="E95" s="180">
        <v>107531.89</v>
      </c>
      <c r="F95" s="182" t="s">
        <v>653</v>
      </c>
      <c r="G95" s="173">
        <v>0.1</v>
      </c>
      <c r="H95" s="182"/>
    </row>
    <row r="96" spans="1:8" x14ac:dyDescent="0.2">
      <c r="A96" s="183" t="s">
        <v>666</v>
      </c>
      <c r="B96" s="180" t="s">
        <v>714</v>
      </c>
      <c r="C96" s="180">
        <v>726574.5</v>
      </c>
      <c r="D96" s="180">
        <v>17237.7</v>
      </c>
      <c r="E96" s="180">
        <v>352790.31</v>
      </c>
      <c r="F96" s="182" t="s">
        <v>653</v>
      </c>
      <c r="G96" s="173">
        <v>0.1</v>
      </c>
      <c r="H96" s="182"/>
    </row>
    <row r="97" spans="1:8" x14ac:dyDescent="0.2">
      <c r="A97" s="183" t="s">
        <v>667</v>
      </c>
      <c r="B97" s="180" t="s">
        <v>715</v>
      </c>
      <c r="C97" s="180">
        <v>54304.03</v>
      </c>
      <c r="D97" s="180">
        <v>1357.62</v>
      </c>
      <c r="E97" s="180">
        <v>26939.77</v>
      </c>
      <c r="F97" s="182" t="s">
        <v>653</v>
      </c>
      <c r="G97" s="173">
        <v>0.1</v>
      </c>
      <c r="H97" s="182"/>
    </row>
    <row r="98" spans="1:8" x14ac:dyDescent="0.2">
      <c r="A98" s="44">
        <v>1247</v>
      </c>
      <c r="B98" s="42" t="s">
        <v>230</v>
      </c>
      <c r="C98" s="46">
        <v>0</v>
      </c>
      <c r="D98" s="46">
        <v>0</v>
      </c>
      <c r="E98" s="46">
        <v>0</v>
      </c>
    </row>
    <row r="99" spans="1:8" x14ac:dyDescent="0.2">
      <c r="A99" s="44">
        <v>1248</v>
      </c>
      <c r="B99" s="42" t="s">
        <v>231</v>
      </c>
      <c r="C99" s="46">
        <v>0</v>
      </c>
      <c r="D99" s="46">
        <v>0</v>
      </c>
      <c r="E99" s="46">
        <v>0</v>
      </c>
    </row>
    <row r="101" spans="1:8" x14ac:dyDescent="0.2">
      <c r="A101" s="41" t="s">
        <v>581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156</v>
      </c>
      <c r="E102" s="43" t="s">
        <v>232</v>
      </c>
      <c r="F102" s="43" t="s">
        <v>148</v>
      </c>
      <c r="G102" s="43" t="s">
        <v>214</v>
      </c>
      <c r="H102" s="43" t="s">
        <v>155</v>
      </c>
    </row>
    <row r="103" spans="1:8" x14ac:dyDescent="0.2">
      <c r="A103" s="175">
        <v>1250</v>
      </c>
      <c r="B103" s="176" t="s">
        <v>233</v>
      </c>
      <c r="C103" s="177">
        <f>+C104+C106+C108+C109+C111</f>
        <v>261756.64</v>
      </c>
      <c r="D103" s="177">
        <f t="shared" ref="D103:E103" si="10">+D104+D106+D108+D109+D111</f>
        <v>0</v>
      </c>
      <c r="E103" s="177">
        <f t="shared" si="10"/>
        <v>236.16000000000003</v>
      </c>
      <c r="F103" s="176"/>
      <c r="G103" s="176"/>
      <c r="H103" s="176"/>
    </row>
    <row r="104" spans="1:8" x14ac:dyDescent="0.2">
      <c r="A104" s="175">
        <v>1251</v>
      </c>
      <c r="B104" s="176" t="s">
        <v>234</v>
      </c>
      <c r="C104" s="177">
        <f>+C105</f>
        <v>175142.29</v>
      </c>
      <c r="D104" s="177">
        <f t="shared" ref="D104:E104" si="11">+D105</f>
        <v>0</v>
      </c>
      <c r="E104" s="177">
        <f t="shared" si="11"/>
        <v>106.58</v>
      </c>
      <c r="F104" s="176"/>
      <c r="G104" s="176"/>
      <c r="H104" s="176"/>
    </row>
    <row r="105" spans="1:8" x14ac:dyDescent="0.2">
      <c r="A105" s="183" t="s">
        <v>668</v>
      </c>
      <c r="B105" s="180" t="s">
        <v>716</v>
      </c>
      <c r="C105" s="180">
        <v>175142.29</v>
      </c>
      <c r="D105" s="180"/>
      <c r="E105" s="180">
        <v>106.58</v>
      </c>
      <c r="F105" s="182" t="s">
        <v>653</v>
      </c>
      <c r="G105" s="173">
        <v>0.05</v>
      </c>
      <c r="H105" s="182"/>
    </row>
    <row r="106" spans="1:8" x14ac:dyDescent="0.2">
      <c r="A106" s="175">
        <v>1252</v>
      </c>
      <c r="B106" s="176" t="s">
        <v>235</v>
      </c>
      <c r="C106" s="177">
        <f>+C107</f>
        <v>2457.79</v>
      </c>
      <c r="D106" s="177">
        <f t="shared" ref="D106:E106" si="12">+D107</f>
        <v>0</v>
      </c>
      <c r="E106" s="177">
        <f t="shared" si="12"/>
        <v>0</v>
      </c>
      <c r="F106" s="176"/>
      <c r="G106" s="176"/>
      <c r="H106" s="176"/>
    </row>
    <row r="107" spans="1:8" x14ac:dyDescent="0.2">
      <c r="A107" s="183" t="s">
        <v>669</v>
      </c>
      <c r="B107" s="180" t="s">
        <v>717</v>
      </c>
      <c r="C107" s="180">
        <v>2457.79</v>
      </c>
      <c r="D107" s="180">
        <v>0</v>
      </c>
      <c r="E107" s="180">
        <v>0</v>
      </c>
      <c r="F107" s="182" t="s">
        <v>653</v>
      </c>
      <c r="G107" s="173">
        <v>0.05</v>
      </c>
      <c r="H107" s="182"/>
    </row>
    <row r="108" spans="1:8" x14ac:dyDescent="0.2">
      <c r="A108" s="44">
        <v>1253</v>
      </c>
      <c r="B108" s="42" t="s">
        <v>236</v>
      </c>
      <c r="C108" s="46">
        <v>0</v>
      </c>
      <c r="D108" s="46">
        <v>0</v>
      </c>
      <c r="E108" s="46">
        <v>0</v>
      </c>
    </row>
    <row r="109" spans="1:8" x14ac:dyDescent="0.2">
      <c r="A109" s="175">
        <v>1254</v>
      </c>
      <c r="B109" s="176" t="s">
        <v>237</v>
      </c>
      <c r="C109" s="177">
        <f>+C110</f>
        <v>84156.56</v>
      </c>
      <c r="D109" s="177">
        <f t="shared" ref="D109:E109" si="13">+D110</f>
        <v>0</v>
      </c>
      <c r="E109" s="177">
        <f t="shared" si="13"/>
        <v>129.58000000000001</v>
      </c>
      <c r="F109" s="176"/>
      <c r="G109" s="176"/>
      <c r="H109" s="176"/>
    </row>
    <row r="110" spans="1:8" x14ac:dyDescent="0.2">
      <c r="A110" s="183" t="s">
        <v>670</v>
      </c>
      <c r="B110" s="180" t="s">
        <v>718</v>
      </c>
      <c r="C110" s="180">
        <v>84156.56</v>
      </c>
      <c r="D110" s="180"/>
      <c r="E110" s="180">
        <v>129.58000000000001</v>
      </c>
      <c r="F110" s="182" t="s">
        <v>653</v>
      </c>
      <c r="G110" s="173">
        <v>0.05</v>
      </c>
      <c r="H110" s="182"/>
    </row>
    <row r="111" spans="1:8" x14ac:dyDescent="0.2">
      <c r="A111" s="44">
        <v>1259</v>
      </c>
      <c r="B111" s="42" t="s">
        <v>238</v>
      </c>
      <c r="C111" s="46">
        <v>0</v>
      </c>
      <c r="D111" s="46">
        <v>0</v>
      </c>
      <c r="E111" s="46">
        <v>0</v>
      </c>
    </row>
    <row r="112" spans="1:8" x14ac:dyDescent="0.2">
      <c r="A112" s="44">
        <v>1270</v>
      </c>
      <c r="B112" s="42" t="s">
        <v>239</v>
      </c>
      <c r="C112" s="46">
        <v>0</v>
      </c>
      <c r="D112" s="46">
        <v>0</v>
      </c>
      <c r="E112" s="46">
        <v>0</v>
      </c>
    </row>
    <row r="113" spans="1:15" x14ac:dyDescent="0.2">
      <c r="A113" s="44">
        <v>1271</v>
      </c>
      <c r="B113" s="42" t="s">
        <v>240</v>
      </c>
      <c r="C113" s="46">
        <v>0</v>
      </c>
      <c r="D113" s="46">
        <v>0</v>
      </c>
      <c r="E113" s="46">
        <v>0</v>
      </c>
    </row>
    <row r="114" spans="1:15" x14ac:dyDescent="0.2">
      <c r="A114" s="44">
        <v>1272</v>
      </c>
      <c r="B114" s="42" t="s">
        <v>241</v>
      </c>
      <c r="C114" s="46">
        <v>0</v>
      </c>
      <c r="D114" s="46">
        <v>0</v>
      </c>
      <c r="E114" s="46">
        <v>0</v>
      </c>
    </row>
    <row r="115" spans="1:15" x14ac:dyDescent="0.2">
      <c r="A115" s="44">
        <v>1273</v>
      </c>
      <c r="B115" s="42" t="s">
        <v>242</v>
      </c>
      <c r="C115" s="46">
        <v>0</v>
      </c>
      <c r="D115" s="46">
        <v>0</v>
      </c>
      <c r="E115" s="46">
        <v>0</v>
      </c>
    </row>
    <row r="116" spans="1:15" x14ac:dyDescent="0.2">
      <c r="A116" s="44">
        <v>1274</v>
      </c>
      <c r="B116" s="42" t="s">
        <v>243</v>
      </c>
      <c r="C116" s="46">
        <v>0</v>
      </c>
      <c r="D116" s="46">
        <v>0</v>
      </c>
      <c r="E116" s="46">
        <v>0</v>
      </c>
    </row>
    <row r="117" spans="1:15" x14ac:dyDescent="0.2">
      <c r="A117" s="44">
        <v>1275</v>
      </c>
      <c r="B117" s="42" t="s">
        <v>244</v>
      </c>
      <c r="C117" s="46">
        <v>0</v>
      </c>
      <c r="D117" s="46">
        <v>0</v>
      </c>
      <c r="E117" s="46">
        <v>0</v>
      </c>
      <c r="O117" s="170"/>
    </row>
    <row r="118" spans="1:15" x14ac:dyDescent="0.2">
      <c r="A118" s="44">
        <v>1279</v>
      </c>
      <c r="B118" s="42" t="s">
        <v>245</v>
      </c>
      <c r="C118" s="46">
        <v>0</v>
      </c>
      <c r="D118" s="46">
        <v>0</v>
      </c>
      <c r="E118" s="46">
        <v>0</v>
      </c>
    </row>
    <row r="120" spans="1:15" x14ac:dyDescent="0.2">
      <c r="A120" s="41" t="s">
        <v>582</v>
      </c>
      <c r="B120" s="41"/>
      <c r="C120" s="41"/>
      <c r="D120" s="41"/>
      <c r="E120" s="41"/>
      <c r="F120" s="41"/>
      <c r="G120" s="41"/>
      <c r="H120" s="41"/>
    </row>
    <row r="121" spans="1:15" x14ac:dyDescent="0.2">
      <c r="A121" s="43" t="s">
        <v>146</v>
      </c>
      <c r="B121" s="43" t="s">
        <v>143</v>
      </c>
      <c r="C121" s="43" t="s">
        <v>144</v>
      </c>
      <c r="D121" s="43" t="s">
        <v>246</v>
      </c>
      <c r="E121" s="43"/>
      <c r="F121" s="43"/>
      <c r="G121" s="43"/>
      <c r="H121" s="43"/>
    </row>
    <row r="122" spans="1:15" x14ac:dyDescent="0.2">
      <c r="A122" s="44">
        <v>1160</v>
      </c>
      <c r="B122" s="42" t="s">
        <v>247</v>
      </c>
      <c r="C122" s="46">
        <v>0</v>
      </c>
    </row>
    <row r="123" spans="1:15" x14ac:dyDescent="0.2">
      <c r="A123" s="44">
        <v>1161</v>
      </c>
      <c r="B123" s="42" t="s">
        <v>248</v>
      </c>
      <c r="C123" s="46">
        <v>0</v>
      </c>
    </row>
    <row r="124" spans="1:15" x14ac:dyDescent="0.2">
      <c r="A124" s="44">
        <v>1162</v>
      </c>
      <c r="B124" s="42" t="s">
        <v>249</v>
      </c>
      <c r="C124" s="46">
        <v>0</v>
      </c>
    </row>
    <row r="126" spans="1:15" x14ac:dyDescent="0.2">
      <c r="A126" s="41" t="s">
        <v>583</v>
      </c>
      <c r="B126" s="41"/>
      <c r="C126" s="41"/>
      <c r="D126" s="41"/>
      <c r="E126" s="41"/>
      <c r="F126" s="41"/>
      <c r="G126" s="41"/>
      <c r="H126" s="41"/>
    </row>
    <row r="127" spans="1:15" x14ac:dyDescent="0.2">
      <c r="A127" s="43" t="s">
        <v>146</v>
      </c>
      <c r="B127" s="43" t="s">
        <v>143</v>
      </c>
      <c r="C127" s="43" t="s">
        <v>144</v>
      </c>
      <c r="D127" s="43" t="s">
        <v>194</v>
      </c>
      <c r="E127" s="43"/>
      <c r="F127" s="43"/>
      <c r="G127" s="43"/>
      <c r="H127" s="43"/>
    </row>
    <row r="128" spans="1:15" x14ac:dyDescent="0.2">
      <c r="A128" s="44">
        <v>1290</v>
      </c>
      <c r="B128" s="42" t="s">
        <v>250</v>
      </c>
      <c r="C128" s="46">
        <v>0</v>
      </c>
    </row>
    <row r="129" spans="1:8" x14ac:dyDescent="0.2">
      <c r="A129" s="44">
        <v>1291</v>
      </c>
      <c r="B129" s="42" t="s">
        <v>251</v>
      </c>
      <c r="C129" s="46">
        <v>0</v>
      </c>
    </row>
    <row r="130" spans="1:8" x14ac:dyDescent="0.2">
      <c r="A130" s="44">
        <v>1292</v>
      </c>
      <c r="B130" s="42" t="s">
        <v>252</v>
      </c>
      <c r="C130" s="46">
        <v>0</v>
      </c>
    </row>
    <row r="131" spans="1:8" x14ac:dyDescent="0.2">
      <c r="A131" s="44">
        <v>1293</v>
      </c>
      <c r="B131" s="42" t="s">
        <v>253</v>
      </c>
      <c r="C131" s="46">
        <v>0</v>
      </c>
    </row>
    <row r="133" spans="1:8" x14ac:dyDescent="0.2">
      <c r="A133" s="41" t="s">
        <v>584</v>
      </c>
      <c r="B133" s="41"/>
      <c r="C133" s="41"/>
      <c r="D133" s="41"/>
      <c r="E133" s="41"/>
      <c r="F133" s="41"/>
      <c r="G133" s="41"/>
      <c r="H133" s="41"/>
    </row>
    <row r="134" spans="1:8" x14ac:dyDescent="0.2">
      <c r="A134" s="43" t="s">
        <v>146</v>
      </c>
      <c r="B134" s="43" t="s">
        <v>143</v>
      </c>
      <c r="C134" s="43" t="s">
        <v>144</v>
      </c>
      <c r="D134" s="43" t="s">
        <v>190</v>
      </c>
      <c r="E134" s="43" t="s">
        <v>191</v>
      </c>
      <c r="F134" s="43" t="s">
        <v>192</v>
      </c>
      <c r="G134" s="43" t="s">
        <v>254</v>
      </c>
      <c r="H134" s="43" t="s">
        <v>255</v>
      </c>
    </row>
    <row r="135" spans="1:8" x14ac:dyDescent="0.2">
      <c r="A135" s="175">
        <v>2110</v>
      </c>
      <c r="B135" s="176" t="s">
        <v>256</v>
      </c>
      <c r="C135" s="177">
        <f>+C136+C139+C141+C142+C143+C144+C145+C155+C156</f>
        <v>2113815.44</v>
      </c>
      <c r="D135" s="177">
        <f t="shared" ref="D135:G135" si="14">+D136+D139+D141+D142+D143+D144+D145+D155+D156</f>
        <v>2113815.44</v>
      </c>
      <c r="E135" s="177">
        <f t="shared" si="14"/>
        <v>0</v>
      </c>
      <c r="F135" s="177">
        <f t="shared" si="14"/>
        <v>0</v>
      </c>
      <c r="G135" s="177">
        <f t="shared" si="14"/>
        <v>0</v>
      </c>
      <c r="H135" s="176"/>
    </row>
    <row r="136" spans="1:8" x14ac:dyDescent="0.2">
      <c r="A136" s="175">
        <v>2111</v>
      </c>
      <c r="B136" s="176" t="s">
        <v>257</v>
      </c>
      <c r="C136" s="177">
        <f>+C137</f>
        <v>542182.19999999995</v>
      </c>
      <c r="D136" s="177">
        <f t="shared" ref="D136:G136" si="15">+D137</f>
        <v>542182.19999999995</v>
      </c>
      <c r="E136" s="177">
        <f t="shared" si="15"/>
        <v>0</v>
      </c>
      <c r="F136" s="177">
        <f t="shared" si="15"/>
        <v>0</v>
      </c>
      <c r="G136" s="177">
        <f t="shared" si="15"/>
        <v>0</v>
      </c>
      <c r="H136" s="176"/>
    </row>
    <row r="137" spans="1:8" x14ac:dyDescent="0.2">
      <c r="A137" s="44" t="s">
        <v>766</v>
      </c>
      <c r="B137" s="42" t="s">
        <v>767</v>
      </c>
      <c r="C137" s="46">
        <f>+C138</f>
        <v>542182.19999999995</v>
      </c>
      <c r="D137" s="46">
        <f>+D138</f>
        <v>542182.19999999995</v>
      </c>
      <c r="E137" s="46">
        <v>0</v>
      </c>
      <c r="F137" s="46">
        <v>0</v>
      </c>
      <c r="G137" s="46">
        <v>0</v>
      </c>
    </row>
    <row r="138" spans="1:8" x14ac:dyDescent="0.2">
      <c r="A138" s="44" t="s">
        <v>768</v>
      </c>
      <c r="B138" s="42" t="s">
        <v>769</v>
      </c>
      <c r="C138" s="46">
        <v>542182.19999999995</v>
      </c>
      <c r="D138" s="46">
        <v>542182.19999999995</v>
      </c>
      <c r="E138" s="46">
        <v>0</v>
      </c>
      <c r="F138" s="46">
        <v>0</v>
      </c>
      <c r="G138" s="46">
        <v>0</v>
      </c>
    </row>
    <row r="139" spans="1:8" x14ac:dyDescent="0.2">
      <c r="A139" s="175">
        <v>2112</v>
      </c>
      <c r="B139" s="176" t="s">
        <v>258</v>
      </c>
      <c r="C139" s="177">
        <f>+C140</f>
        <v>-35.909999999999997</v>
      </c>
      <c r="D139" s="177">
        <f t="shared" ref="D139:G139" si="16">+D140</f>
        <v>-35.909999999999997</v>
      </c>
      <c r="E139" s="177">
        <f t="shared" si="16"/>
        <v>0</v>
      </c>
      <c r="F139" s="177">
        <f t="shared" si="16"/>
        <v>0</v>
      </c>
      <c r="G139" s="177">
        <f t="shared" si="16"/>
        <v>0</v>
      </c>
      <c r="H139" s="176"/>
    </row>
    <row r="140" spans="1:8" x14ac:dyDescent="0.2">
      <c r="A140" s="183" t="s">
        <v>719</v>
      </c>
      <c r="B140" s="180" t="s">
        <v>720</v>
      </c>
      <c r="C140" s="180">
        <v>-35.909999999999997</v>
      </c>
      <c r="D140" s="180">
        <v>-35.909999999999997</v>
      </c>
      <c r="E140" s="46">
        <v>0</v>
      </c>
      <c r="F140" s="46">
        <v>0</v>
      </c>
      <c r="G140" s="46">
        <v>0</v>
      </c>
      <c r="H140" s="42" t="s">
        <v>721</v>
      </c>
    </row>
    <row r="141" spans="1:8" x14ac:dyDescent="0.2">
      <c r="A141" s="44">
        <v>2113</v>
      </c>
      <c r="B141" s="42" t="s">
        <v>259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</row>
    <row r="142" spans="1:8" x14ac:dyDescent="0.2">
      <c r="A142" s="44">
        <v>2114</v>
      </c>
      <c r="B142" s="42" t="s">
        <v>260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</row>
    <row r="143" spans="1:8" x14ac:dyDescent="0.2">
      <c r="A143" s="44">
        <v>2115</v>
      </c>
      <c r="B143" s="42" t="s">
        <v>261</v>
      </c>
      <c r="C143" s="46">
        <v>0</v>
      </c>
      <c r="D143" s="46">
        <v>0</v>
      </c>
      <c r="E143" s="46">
        <v>0</v>
      </c>
      <c r="F143" s="46">
        <v>0</v>
      </c>
      <c r="G143" s="46">
        <v>0</v>
      </c>
    </row>
    <row r="144" spans="1:8" x14ac:dyDescent="0.2">
      <c r="A144" s="44">
        <v>2116</v>
      </c>
      <c r="B144" s="42" t="s">
        <v>262</v>
      </c>
      <c r="C144" s="46">
        <v>0</v>
      </c>
      <c r="D144" s="46">
        <v>0</v>
      </c>
      <c r="E144" s="46">
        <v>0</v>
      </c>
      <c r="F144" s="46">
        <v>0</v>
      </c>
      <c r="G144" s="46">
        <v>0</v>
      </c>
    </row>
    <row r="145" spans="1:8" x14ac:dyDescent="0.2">
      <c r="A145" s="44">
        <v>2117</v>
      </c>
      <c r="B145" s="42" t="s">
        <v>263</v>
      </c>
      <c r="C145" s="46">
        <f>+C146+C152</f>
        <v>1571669.15</v>
      </c>
      <c r="D145" s="46">
        <f t="shared" ref="D145:G145" si="17">+D146+D152</f>
        <v>1571669.15</v>
      </c>
      <c r="E145" s="46">
        <f t="shared" si="17"/>
        <v>0</v>
      </c>
      <c r="F145" s="46">
        <f t="shared" si="17"/>
        <v>0</v>
      </c>
      <c r="G145" s="46">
        <f t="shared" si="17"/>
        <v>0</v>
      </c>
    </row>
    <row r="146" spans="1:8" x14ac:dyDescent="0.2">
      <c r="A146" s="184" t="s">
        <v>722</v>
      </c>
      <c r="B146" s="177" t="s">
        <v>723</v>
      </c>
      <c r="C146" s="177">
        <f>SUM(C147:C151)</f>
        <v>703305.07</v>
      </c>
      <c r="D146" s="177">
        <f t="shared" ref="D146:G146" si="18">SUM(D147:D151)</f>
        <v>703305.07</v>
      </c>
      <c r="E146" s="177">
        <f t="shared" si="18"/>
        <v>0</v>
      </c>
      <c r="F146" s="177">
        <f t="shared" si="18"/>
        <v>0</v>
      </c>
      <c r="G146" s="177">
        <f t="shared" si="18"/>
        <v>0</v>
      </c>
      <c r="H146" s="176"/>
    </row>
    <row r="147" spans="1:8" x14ac:dyDescent="0.2">
      <c r="A147" s="183" t="s">
        <v>724</v>
      </c>
      <c r="B147" s="180" t="s">
        <v>725</v>
      </c>
      <c r="C147" s="180">
        <v>2</v>
      </c>
      <c r="D147" s="180">
        <v>2</v>
      </c>
      <c r="E147" s="180">
        <v>0</v>
      </c>
      <c r="F147" s="180">
        <v>0</v>
      </c>
      <c r="G147" s="180">
        <v>0</v>
      </c>
      <c r="H147" s="182" t="s">
        <v>721</v>
      </c>
    </row>
    <row r="148" spans="1:8" x14ac:dyDescent="0.2">
      <c r="A148" s="183" t="s">
        <v>726</v>
      </c>
      <c r="B148" s="180" t="s">
        <v>727</v>
      </c>
      <c r="C148" s="180">
        <v>549769.09</v>
      </c>
      <c r="D148" s="180">
        <v>549769.09</v>
      </c>
      <c r="E148" s="180">
        <v>0</v>
      </c>
      <c r="F148" s="180">
        <v>0</v>
      </c>
      <c r="G148" s="180">
        <v>0</v>
      </c>
      <c r="H148" s="182" t="s">
        <v>721</v>
      </c>
    </row>
    <row r="149" spans="1:8" x14ac:dyDescent="0.2">
      <c r="A149" s="183" t="s">
        <v>728</v>
      </c>
      <c r="B149" s="180" t="s">
        <v>729</v>
      </c>
      <c r="C149" s="180">
        <v>75526.31</v>
      </c>
      <c r="D149" s="180">
        <v>75526.31</v>
      </c>
      <c r="E149" s="180">
        <v>0</v>
      </c>
      <c r="F149" s="180">
        <v>0</v>
      </c>
      <c r="G149" s="180">
        <v>0</v>
      </c>
      <c r="H149" s="182" t="s">
        <v>721</v>
      </c>
    </row>
    <row r="150" spans="1:8" x14ac:dyDescent="0.2">
      <c r="A150" s="183" t="s">
        <v>730</v>
      </c>
      <c r="B150" s="180" t="s">
        <v>731</v>
      </c>
      <c r="C150" s="180">
        <v>77339.490000000005</v>
      </c>
      <c r="D150" s="180">
        <v>77339.490000000005</v>
      </c>
      <c r="E150" s="180">
        <v>0</v>
      </c>
      <c r="F150" s="180">
        <v>0</v>
      </c>
      <c r="G150" s="180">
        <v>0</v>
      </c>
      <c r="H150" s="182" t="s">
        <v>721</v>
      </c>
    </row>
    <row r="151" spans="1:8" x14ac:dyDescent="0.2">
      <c r="A151" s="183" t="s">
        <v>732</v>
      </c>
      <c r="B151" s="180" t="s">
        <v>733</v>
      </c>
      <c r="C151" s="180">
        <v>668.18</v>
      </c>
      <c r="D151" s="180">
        <v>668.18</v>
      </c>
      <c r="E151" s="180">
        <v>0</v>
      </c>
      <c r="F151" s="180">
        <v>0</v>
      </c>
      <c r="G151" s="180">
        <v>0</v>
      </c>
      <c r="H151" s="182" t="s">
        <v>721</v>
      </c>
    </row>
    <row r="152" spans="1:8" x14ac:dyDescent="0.2">
      <c r="A152" s="184" t="s">
        <v>734</v>
      </c>
      <c r="B152" s="177" t="s">
        <v>735</v>
      </c>
      <c r="C152" s="177">
        <f>SUM(C153:C154)</f>
        <v>868364.08000000007</v>
      </c>
      <c r="D152" s="177">
        <f t="shared" ref="D152:G152" si="19">SUM(D153:D154)</f>
        <v>868364.08000000007</v>
      </c>
      <c r="E152" s="177">
        <f t="shared" si="19"/>
        <v>0</v>
      </c>
      <c r="F152" s="177">
        <f t="shared" si="19"/>
        <v>0</v>
      </c>
      <c r="G152" s="177">
        <f t="shared" si="19"/>
        <v>0</v>
      </c>
      <c r="H152" s="176"/>
    </row>
    <row r="153" spans="1:8" x14ac:dyDescent="0.2">
      <c r="A153" s="183" t="s">
        <v>736</v>
      </c>
      <c r="B153" s="180" t="s">
        <v>737</v>
      </c>
      <c r="C153" s="180">
        <v>377484.52</v>
      </c>
      <c r="D153" s="180">
        <v>377484.52</v>
      </c>
      <c r="E153" s="180">
        <v>0</v>
      </c>
      <c r="F153" s="180">
        <v>0</v>
      </c>
      <c r="G153" s="180">
        <v>0</v>
      </c>
      <c r="H153" s="182" t="s">
        <v>721</v>
      </c>
    </row>
    <row r="154" spans="1:8" x14ac:dyDescent="0.2">
      <c r="A154" s="183" t="s">
        <v>738</v>
      </c>
      <c r="B154" s="180" t="s">
        <v>739</v>
      </c>
      <c r="C154" s="180">
        <v>490879.56</v>
      </c>
      <c r="D154" s="180">
        <v>490879.56</v>
      </c>
      <c r="E154" s="180">
        <v>0</v>
      </c>
      <c r="F154" s="180">
        <v>0</v>
      </c>
      <c r="G154" s="180">
        <v>0</v>
      </c>
      <c r="H154" s="182" t="s">
        <v>721</v>
      </c>
    </row>
    <row r="155" spans="1:8" x14ac:dyDescent="0.2">
      <c r="A155" s="44">
        <v>2118</v>
      </c>
      <c r="B155" s="42" t="s">
        <v>264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</row>
    <row r="156" spans="1:8" x14ac:dyDescent="0.2">
      <c r="A156" s="44">
        <v>2119</v>
      </c>
      <c r="B156" s="42" t="s">
        <v>265</v>
      </c>
      <c r="C156" s="46">
        <v>0</v>
      </c>
      <c r="D156" s="46">
        <v>0</v>
      </c>
      <c r="E156" s="46">
        <v>0</v>
      </c>
      <c r="F156" s="46">
        <v>0</v>
      </c>
      <c r="G156" s="46">
        <v>0</v>
      </c>
    </row>
    <row r="157" spans="1:8" x14ac:dyDescent="0.2">
      <c r="A157" s="175">
        <v>2120</v>
      </c>
      <c r="B157" s="176" t="s">
        <v>266</v>
      </c>
      <c r="C157" s="177">
        <f>+C158+C159+C160</f>
        <v>5514.7899999999991</v>
      </c>
      <c r="D157" s="177">
        <f t="shared" ref="D157:G157" si="20">+D158+D159+D160</f>
        <v>5514.7899999999991</v>
      </c>
      <c r="E157" s="177">
        <f t="shared" si="20"/>
        <v>5514.7899999999991</v>
      </c>
      <c r="F157" s="177">
        <f t="shared" si="20"/>
        <v>5514.7899999999991</v>
      </c>
      <c r="G157" s="177">
        <f t="shared" si="20"/>
        <v>5514.7899999999991</v>
      </c>
      <c r="H157" s="176"/>
    </row>
    <row r="158" spans="1:8" x14ac:dyDescent="0.2">
      <c r="A158" s="44">
        <v>2121</v>
      </c>
      <c r="B158" s="42" t="s">
        <v>267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</row>
    <row r="159" spans="1:8" x14ac:dyDescent="0.2">
      <c r="A159" s="44">
        <v>2122</v>
      </c>
      <c r="B159" s="42" t="s">
        <v>268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</row>
    <row r="160" spans="1:8" x14ac:dyDescent="0.2">
      <c r="A160" s="175">
        <v>2129</v>
      </c>
      <c r="B160" s="176" t="s">
        <v>269</v>
      </c>
      <c r="C160" s="177">
        <v>5514.7899999999991</v>
      </c>
      <c r="D160" s="177">
        <v>5514.7899999999991</v>
      </c>
      <c r="E160" s="177">
        <v>5514.7899999999991</v>
      </c>
      <c r="F160" s="177">
        <v>5514.7899999999991</v>
      </c>
      <c r="G160" s="177">
        <v>5514.7899999999991</v>
      </c>
      <c r="H160" s="176"/>
    </row>
    <row r="161" spans="1:8" x14ac:dyDescent="0.2">
      <c r="A161" s="175" t="s">
        <v>740</v>
      </c>
      <c r="B161" s="177" t="s">
        <v>741</v>
      </c>
      <c r="C161" s="177"/>
      <c r="D161" s="177"/>
      <c r="E161" s="177"/>
      <c r="F161" s="177"/>
      <c r="G161" s="177"/>
      <c r="H161" s="176"/>
    </row>
    <row r="162" spans="1:8" x14ac:dyDescent="0.2">
      <c r="A162" s="175" t="s">
        <v>742</v>
      </c>
      <c r="B162" s="177" t="s">
        <v>743</v>
      </c>
      <c r="C162" s="177">
        <f>SUM(C163:C173)</f>
        <v>5514.7899999999991</v>
      </c>
      <c r="D162" s="177">
        <f t="shared" ref="D162:G162" si="21">SUM(D163:D173)</f>
        <v>5514.7899999999991</v>
      </c>
      <c r="E162" s="177">
        <f t="shared" si="21"/>
        <v>0</v>
      </c>
      <c r="F162" s="177">
        <f t="shared" si="21"/>
        <v>0</v>
      </c>
      <c r="G162" s="177">
        <f t="shared" si="21"/>
        <v>0</v>
      </c>
      <c r="H162" s="176"/>
    </row>
    <row r="163" spans="1:8" x14ac:dyDescent="0.2">
      <c r="A163" s="44" t="s">
        <v>744</v>
      </c>
      <c r="B163" s="180" t="s">
        <v>745</v>
      </c>
      <c r="C163" s="180">
        <v>278.58999999999997</v>
      </c>
      <c r="D163" s="180">
        <v>278.58999999999997</v>
      </c>
      <c r="E163" s="46">
        <v>0</v>
      </c>
      <c r="F163" s="46">
        <v>0</v>
      </c>
      <c r="G163" s="46">
        <v>0</v>
      </c>
      <c r="H163" s="42" t="s">
        <v>721</v>
      </c>
    </row>
    <row r="164" spans="1:8" x14ac:dyDescent="0.2">
      <c r="A164" s="44" t="s">
        <v>746</v>
      </c>
      <c r="B164" s="180" t="s">
        <v>747</v>
      </c>
      <c r="C164" s="180">
        <v>1100</v>
      </c>
      <c r="D164" s="180">
        <v>1100</v>
      </c>
      <c r="E164" s="46">
        <v>0</v>
      </c>
      <c r="F164" s="46">
        <v>0</v>
      </c>
      <c r="G164" s="46">
        <v>0</v>
      </c>
      <c r="H164" s="42" t="s">
        <v>721</v>
      </c>
    </row>
    <row r="165" spans="1:8" x14ac:dyDescent="0.2">
      <c r="A165" s="44" t="s">
        <v>748</v>
      </c>
      <c r="B165" s="180" t="s">
        <v>749</v>
      </c>
      <c r="C165" s="180">
        <v>0.05</v>
      </c>
      <c r="D165" s="180">
        <v>0.05</v>
      </c>
      <c r="E165" s="46">
        <v>0</v>
      </c>
      <c r="F165" s="46">
        <v>0</v>
      </c>
      <c r="G165" s="46">
        <v>0</v>
      </c>
      <c r="H165" s="42" t="s">
        <v>721</v>
      </c>
    </row>
    <row r="166" spans="1:8" x14ac:dyDescent="0.2">
      <c r="A166" s="44" t="s">
        <v>750</v>
      </c>
      <c r="B166" s="180" t="s">
        <v>751</v>
      </c>
      <c r="C166" s="180">
        <v>114.21</v>
      </c>
      <c r="D166" s="180">
        <v>114.21</v>
      </c>
      <c r="E166" s="46">
        <v>0</v>
      </c>
      <c r="F166" s="46">
        <v>0</v>
      </c>
      <c r="G166" s="46">
        <v>0</v>
      </c>
      <c r="H166" s="42" t="s">
        <v>721</v>
      </c>
    </row>
    <row r="167" spans="1:8" x14ac:dyDescent="0.2">
      <c r="A167" s="44" t="s">
        <v>752</v>
      </c>
      <c r="B167" s="180" t="s">
        <v>753</v>
      </c>
      <c r="C167" s="180">
        <v>364.14</v>
      </c>
      <c r="D167" s="180">
        <v>364.14</v>
      </c>
      <c r="E167" s="46">
        <v>0</v>
      </c>
      <c r="F167" s="46">
        <v>0</v>
      </c>
      <c r="G167" s="46">
        <v>0</v>
      </c>
      <c r="H167" s="42" t="s">
        <v>721</v>
      </c>
    </row>
    <row r="168" spans="1:8" x14ac:dyDescent="0.2">
      <c r="A168" s="44" t="s">
        <v>754</v>
      </c>
      <c r="B168" s="180" t="s">
        <v>755</v>
      </c>
      <c r="C168" s="180">
        <v>3482.32</v>
      </c>
      <c r="D168" s="180">
        <v>3482.32</v>
      </c>
      <c r="E168" s="46">
        <v>0</v>
      </c>
      <c r="F168" s="46">
        <v>0</v>
      </c>
      <c r="G168" s="46">
        <v>0</v>
      </c>
      <c r="H168" s="42" t="s">
        <v>721</v>
      </c>
    </row>
    <row r="169" spans="1:8" x14ac:dyDescent="0.2">
      <c r="A169" s="44" t="s">
        <v>756</v>
      </c>
      <c r="B169" s="180" t="s">
        <v>757</v>
      </c>
      <c r="C169" s="180">
        <v>0.1</v>
      </c>
      <c r="D169" s="180">
        <v>0.1</v>
      </c>
      <c r="E169" s="46">
        <v>0</v>
      </c>
      <c r="F169" s="46">
        <v>0</v>
      </c>
      <c r="G169" s="46">
        <v>0</v>
      </c>
      <c r="H169" s="42" t="s">
        <v>721</v>
      </c>
    </row>
    <row r="170" spans="1:8" x14ac:dyDescent="0.2">
      <c r="A170" s="44" t="s">
        <v>758</v>
      </c>
      <c r="B170" s="180" t="s">
        <v>759</v>
      </c>
      <c r="C170" s="180">
        <v>0.03</v>
      </c>
      <c r="D170" s="180">
        <v>0.03</v>
      </c>
      <c r="E170" s="46">
        <v>0</v>
      </c>
      <c r="F170" s="46">
        <v>0</v>
      </c>
      <c r="G170" s="46">
        <v>0</v>
      </c>
      <c r="H170" s="42" t="s">
        <v>721</v>
      </c>
    </row>
    <row r="171" spans="1:8" x14ac:dyDescent="0.2">
      <c r="A171" s="44" t="s">
        <v>760</v>
      </c>
      <c r="B171" s="180" t="s">
        <v>761</v>
      </c>
      <c r="C171" s="180">
        <v>116</v>
      </c>
      <c r="D171" s="180">
        <v>116</v>
      </c>
      <c r="E171" s="46">
        <v>0</v>
      </c>
      <c r="F171" s="46">
        <v>0</v>
      </c>
      <c r="G171" s="46">
        <v>0</v>
      </c>
      <c r="H171" s="42" t="s">
        <v>721</v>
      </c>
    </row>
    <row r="172" spans="1:8" x14ac:dyDescent="0.2">
      <c r="A172" s="44" t="s">
        <v>762</v>
      </c>
      <c r="B172" s="180" t="s">
        <v>763</v>
      </c>
      <c r="C172" s="180">
        <v>-0.01</v>
      </c>
      <c r="D172" s="180">
        <v>-0.01</v>
      </c>
      <c r="E172" s="46">
        <v>0</v>
      </c>
      <c r="F172" s="46">
        <v>0</v>
      </c>
      <c r="G172" s="46">
        <v>0</v>
      </c>
      <c r="H172" s="42" t="s">
        <v>721</v>
      </c>
    </row>
    <row r="173" spans="1:8" x14ac:dyDescent="0.2">
      <c r="A173" s="44" t="s">
        <v>764</v>
      </c>
      <c r="B173" s="180" t="s">
        <v>765</v>
      </c>
      <c r="C173" s="180">
        <v>59.36</v>
      </c>
      <c r="D173" s="180">
        <v>59.36</v>
      </c>
      <c r="E173" s="46">
        <v>0</v>
      </c>
      <c r="F173" s="46">
        <v>0</v>
      </c>
      <c r="G173" s="46">
        <v>0</v>
      </c>
      <c r="H173" s="42" t="s">
        <v>721</v>
      </c>
    </row>
    <row r="174" spans="1:8" x14ac:dyDescent="0.2">
      <c r="A174" s="41" t="s">
        <v>585</v>
      </c>
      <c r="B174" s="41"/>
      <c r="C174" s="41"/>
      <c r="D174" s="41"/>
      <c r="E174" s="41"/>
      <c r="F174" s="41"/>
      <c r="G174" s="41"/>
      <c r="H174" s="41"/>
    </row>
    <row r="175" spans="1:8" x14ac:dyDescent="0.2">
      <c r="A175" s="43" t="s">
        <v>146</v>
      </c>
      <c r="B175" s="43" t="s">
        <v>143</v>
      </c>
      <c r="C175" s="43" t="s">
        <v>144</v>
      </c>
      <c r="D175" s="43" t="s">
        <v>147</v>
      </c>
      <c r="E175" s="43" t="s">
        <v>194</v>
      </c>
      <c r="F175" s="43"/>
      <c r="G175" s="43"/>
      <c r="H175" s="43"/>
    </row>
    <row r="176" spans="1:8" x14ac:dyDescent="0.2">
      <c r="A176" s="44">
        <v>2160</v>
      </c>
      <c r="B176" s="42" t="s">
        <v>270</v>
      </c>
      <c r="C176" s="46">
        <v>0</v>
      </c>
    </row>
    <row r="177" spans="1:8" x14ac:dyDescent="0.2">
      <c r="A177" s="44">
        <v>2161</v>
      </c>
      <c r="B177" s="42" t="s">
        <v>271</v>
      </c>
      <c r="C177" s="46">
        <v>0</v>
      </c>
    </row>
    <row r="178" spans="1:8" x14ac:dyDescent="0.2">
      <c r="A178" s="44">
        <v>2162</v>
      </c>
      <c r="B178" s="42" t="s">
        <v>272</v>
      </c>
      <c r="C178" s="46">
        <v>0</v>
      </c>
    </row>
    <row r="179" spans="1:8" x14ac:dyDescent="0.2">
      <c r="A179" s="44">
        <v>2163</v>
      </c>
      <c r="B179" s="42" t="s">
        <v>273</v>
      </c>
      <c r="C179" s="46">
        <v>0</v>
      </c>
    </row>
    <row r="180" spans="1:8" x14ac:dyDescent="0.2">
      <c r="A180" s="44">
        <v>2164</v>
      </c>
      <c r="B180" s="42" t="s">
        <v>274</v>
      </c>
      <c r="C180" s="46">
        <v>0</v>
      </c>
    </row>
    <row r="181" spans="1:8" x14ac:dyDescent="0.2">
      <c r="A181" s="44">
        <v>2165</v>
      </c>
      <c r="B181" s="42" t="s">
        <v>275</v>
      </c>
      <c r="C181" s="46">
        <v>0</v>
      </c>
    </row>
    <row r="182" spans="1:8" x14ac:dyDescent="0.2">
      <c r="A182" s="44">
        <v>2166</v>
      </c>
      <c r="B182" s="42" t="s">
        <v>276</v>
      </c>
      <c r="C182" s="46">
        <v>0</v>
      </c>
    </row>
    <row r="183" spans="1:8" x14ac:dyDescent="0.2">
      <c r="A183" s="44">
        <v>2250</v>
      </c>
      <c r="B183" s="42" t="s">
        <v>277</v>
      </c>
      <c r="C183" s="46">
        <v>0</v>
      </c>
    </row>
    <row r="184" spans="1:8" x14ac:dyDescent="0.2">
      <c r="A184" s="44">
        <v>2251</v>
      </c>
      <c r="B184" s="42" t="s">
        <v>278</v>
      </c>
      <c r="C184" s="46">
        <v>0</v>
      </c>
    </row>
    <row r="185" spans="1:8" x14ac:dyDescent="0.2">
      <c r="A185" s="44">
        <v>2252</v>
      </c>
      <c r="B185" s="42" t="s">
        <v>279</v>
      </c>
      <c r="C185" s="46">
        <v>0</v>
      </c>
    </row>
    <row r="186" spans="1:8" x14ac:dyDescent="0.2">
      <c r="A186" s="44">
        <v>2253</v>
      </c>
      <c r="B186" s="42" t="s">
        <v>280</v>
      </c>
      <c r="C186" s="46">
        <v>0</v>
      </c>
    </row>
    <row r="187" spans="1:8" x14ac:dyDescent="0.2">
      <c r="A187" s="44">
        <v>2254</v>
      </c>
      <c r="B187" s="42" t="s">
        <v>281</v>
      </c>
      <c r="C187" s="46">
        <v>0</v>
      </c>
    </row>
    <row r="188" spans="1:8" x14ac:dyDescent="0.2">
      <c r="A188" s="44">
        <v>2255</v>
      </c>
      <c r="B188" s="42" t="s">
        <v>282</v>
      </c>
      <c r="C188" s="46">
        <v>0</v>
      </c>
    </row>
    <row r="189" spans="1:8" x14ac:dyDescent="0.2">
      <c r="A189" s="44">
        <v>2256</v>
      </c>
      <c r="B189" s="42" t="s">
        <v>283</v>
      </c>
      <c r="C189" s="46">
        <v>0</v>
      </c>
    </row>
    <row r="191" spans="1:8" x14ac:dyDescent="0.2">
      <c r="A191" s="41" t="s">
        <v>586</v>
      </c>
      <c r="B191" s="41"/>
      <c r="C191" s="41"/>
      <c r="D191" s="41"/>
      <c r="E191" s="41"/>
      <c r="F191" s="41"/>
      <c r="G191" s="41"/>
      <c r="H191" s="41"/>
    </row>
    <row r="192" spans="1:8" x14ac:dyDescent="0.2">
      <c r="A192" s="45" t="s">
        <v>146</v>
      </c>
      <c r="B192" s="45" t="s">
        <v>143</v>
      </c>
      <c r="C192" s="45" t="s">
        <v>144</v>
      </c>
      <c r="D192" s="45" t="s">
        <v>147</v>
      </c>
      <c r="E192" s="45" t="s">
        <v>194</v>
      </c>
      <c r="F192" s="45"/>
      <c r="G192" s="45"/>
      <c r="H192" s="45"/>
    </row>
    <row r="193" spans="1:3" x14ac:dyDescent="0.2">
      <c r="A193" s="44">
        <v>2159</v>
      </c>
      <c r="B193" s="42" t="s">
        <v>284</v>
      </c>
      <c r="C193" s="46">
        <v>0</v>
      </c>
    </row>
    <row r="194" spans="1:3" x14ac:dyDescent="0.2">
      <c r="A194" s="44">
        <v>2199</v>
      </c>
      <c r="B194" s="42" t="s">
        <v>285</v>
      </c>
      <c r="C194" s="46">
        <v>0</v>
      </c>
    </row>
    <row r="195" spans="1:3" x14ac:dyDescent="0.2">
      <c r="A195" s="44">
        <v>2240</v>
      </c>
      <c r="B195" s="42" t="s">
        <v>286</v>
      </c>
      <c r="C195" s="46">
        <v>0</v>
      </c>
    </row>
    <row r="196" spans="1:3" x14ac:dyDescent="0.2">
      <c r="A196" s="44">
        <v>2241</v>
      </c>
      <c r="B196" s="42" t="s">
        <v>287</v>
      </c>
      <c r="C196" s="46">
        <v>0</v>
      </c>
    </row>
    <row r="197" spans="1:3" x14ac:dyDescent="0.2">
      <c r="A197" s="44">
        <v>2242</v>
      </c>
      <c r="B197" s="42" t="s">
        <v>288</v>
      </c>
      <c r="C197" s="46">
        <v>0</v>
      </c>
    </row>
    <row r="198" spans="1:3" x14ac:dyDescent="0.2">
      <c r="A198" s="44">
        <v>2249</v>
      </c>
      <c r="B198" s="42" t="s">
        <v>289</v>
      </c>
      <c r="C198" s="46">
        <v>0</v>
      </c>
    </row>
    <row r="200" spans="1:3" ht="27.75" customHeight="1" x14ac:dyDescent="0.2">
      <c r="B200" s="235" t="s">
        <v>649</v>
      </c>
      <c r="C200" s="235"/>
    </row>
    <row r="201" spans="1:3" x14ac:dyDescent="0.2">
      <c r="B201" s="233"/>
      <c r="C201" s="233"/>
    </row>
    <row r="202" spans="1:3" x14ac:dyDescent="0.2">
      <c r="B202" s="233"/>
      <c r="C202" s="233"/>
    </row>
    <row r="203" spans="1:3" x14ac:dyDescent="0.2">
      <c r="B203" s="233" t="s">
        <v>818</v>
      </c>
    </row>
    <row r="204" spans="1:3" ht="22.5" x14ac:dyDescent="0.2">
      <c r="B204" s="234" t="s">
        <v>819</v>
      </c>
    </row>
    <row r="205" spans="1:3" x14ac:dyDescent="0.2">
      <c r="B205" s="233"/>
    </row>
    <row r="206" spans="1:3" x14ac:dyDescent="0.2">
      <c r="B206" s="233" t="s">
        <v>818</v>
      </c>
    </row>
    <row r="207" spans="1:3" ht="22.5" x14ac:dyDescent="0.2">
      <c r="B207" s="234" t="s">
        <v>820</v>
      </c>
    </row>
    <row r="208" spans="1:3" x14ac:dyDescent="0.2">
      <c r="B208" s="233"/>
    </row>
    <row r="209" spans="2:2" x14ac:dyDescent="0.2">
      <c r="B209" s="233"/>
    </row>
    <row r="210" spans="2:2" x14ac:dyDescent="0.2">
      <c r="B210" s="233" t="s">
        <v>818</v>
      </c>
    </row>
    <row r="211" spans="2:2" ht="15" x14ac:dyDescent="0.25">
      <c r="B211" t="s">
        <v>821</v>
      </c>
    </row>
    <row r="212" spans="2:2" ht="15" x14ac:dyDescent="0.25">
      <c r="B212" t="s">
        <v>822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203:B204 B206:B207 B210:B211" name="Rango1_1_1_2_1_5_1"/>
  </protectedRanges>
  <mergeCells count="4">
    <mergeCell ref="A1:F1"/>
    <mergeCell ref="A2:F2"/>
    <mergeCell ref="A3:F3"/>
    <mergeCell ref="B200:C200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 tint="-0.499984740745262"/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 tint="-0.499984740745262"/>
  </sheetPr>
  <dimension ref="A1:E236"/>
  <sheetViews>
    <sheetView topLeftCell="A193" zoomScaleNormal="100" workbookViewId="0">
      <selection activeCell="B224" sqref="B224:C236"/>
    </sheetView>
  </sheetViews>
  <sheetFormatPr baseColWidth="10" defaultColWidth="9.140625" defaultRowHeight="11.25" x14ac:dyDescent="0.2"/>
  <cols>
    <col min="1" max="1" width="18.5703125" style="42" customWidth="1"/>
    <col min="2" max="2" width="72.85546875" style="42" bestFit="1" customWidth="1"/>
    <col min="3" max="3" width="15.7109375" style="42" customWidth="1"/>
    <col min="4" max="4" width="19.7109375" style="42" customWidth="1"/>
    <col min="5" max="5" width="28.7109375" style="42" customWidth="1"/>
    <col min="6" max="16384" width="9.140625" style="42"/>
  </cols>
  <sheetData>
    <row r="1" spans="1:5" s="48" customFormat="1" x14ac:dyDescent="0.25">
      <c r="A1" s="147" t="str">
        <f>ESF!A1</f>
        <v>PATRONATO DE BOMBEROS DE LEON GTO</v>
      </c>
      <c r="B1" s="147"/>
      <c r="C1" s="147"/>
      <c r="D1" s="36" t="s">
        <v>179</v>
      </c>
      <c r="E1" s="47">
        <f>'Notas a los Edos Financieros'!D1</f>
        <v>2021</v>
      </c>
    </row>
    <row r="2" spans="1:5" s="38" customFormat="1" x14ac:dyDescent="0.25">
      <c r="A2" s="147" t="s">
        <v>290</v>
      </c>
      <c r="B2" s="147"/>
      <c r="C2" s="147"/>
      <c r="D2" s="36" t="s">
        <v>181</v>
      </c>
      <c r="E2" s="47" t="str">
        <f>'Notas a los Edos Financieros'!D2</f>
        <v>Trimestral</v>
      </c>
    </row>
    <row r="3" spans="1:5" s="38" customFormat="1" x14ac:dyDescent="0.25">
      <c r="A3" s="147" t="str">
        <f>ESF!A3</f>
        <v>Correspondiente del 01 de enero al 31 de Marzo 2021</v>
      </c>
      <c r="B3" s="147"/>
      <c r="C3" s="147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198">
        <v>4100</v>
      </c>
      <c r="B8" s="199" t="s">
        <v>292</v>
      </c>
      <c r="C8" s="200">
        <f>+C9+C19+C25+C28+C34+C37+C46</f>
        <v>1542206.33</v>
      </c>
      <c r="D8" s="201"/>
      <c r="E8" s="202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185">
        <v>4120</v>
      </c>
      <c r="B19" s="186" t="s">
        <v>302</v>
      </c>
      <c r="C19" s="187">
        <v>0</v>
      </c>
      <c r="D19" s="186"/>
      <c r="E19" s="189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185">
        <v>4130</v>
      </c>
      <c r="B25" s="186" t="s">
        <v>307</v>
      </c>
      <c r="C25" s="187">
        <v>0</v>
      </c>
      <c r="D25" s="186"/>
      <c r="E25" s="189"/>
    </row>
    <row r="26" spans="1:5" x14ac:dyDescent="0.2">
      <c r="A26" s="190">
        <v>4131</v>
      </c>
      <c r="B26" s="191" t="s">
        <v>308</v>
      </c>
      <c r="C26" s="192">
        <v>0</v>
      </c>
      <c r="D26" s="191"/>
      <c r="E26" s="193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185">
        <v>4140</v>
      </c>
      <c r="B28" s="186" t="s">
        <v>309</v>
      </c>
      <c r="C28" s="187">
        <v>0</v>
      </c>
      <c r="D28" s="186"/>
      <c r="E28" s="189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185">
        <v>4150</v>
      </c>
      <c r="B34" s="186" t="s">
        <v>490</v>
      </c>
      <c r="C34" s="187">
        <v>0</v>
      </c>
      <c r="D34" s="186"/>
      <c r="E34" s="189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185">
        <v>4160</v>
      </c>
      <c r="B37" s="186" t="s">
        <v>492</v>
      </c>
      <c r="C37" s="187">
        <v>0</v>
      </c>
      <c r="D37" s="186"/>
      <c r="E37" s="189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198">
        <v>4170</v>
      </c>
      <c r="B46" s="199" t="s">
        <v>494</v>
      </c>
      <c r="C46" s="200">
        <f>SUM(C47:C54)</f>
        <v>1542206.33</v>
      </c>
      <c r="D46" s="199"/>
      <c r="E46" s="203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46">
        <v>1542206.33</v>
      </c>
      <c r="D49" s="46"/>
      <c r="E49" s="68" t="s">
        <v>770</v>
      </c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204">
        <v>4200</v>
      </c>
      <c r="B58" s="205" t="s">
        <v>503</v>
      </c>
      <c r="C58" s="206">
        <f>+C59+C65</f>
        <v>27116843.039999999</v>
      </c>
      <c r="D58" s="201"/>
      <c r="E58" s="202"/>
    </row>
    <row r="59" spans="1:5" ht="22.5" x14ac:dyDescent="0.2">
      <c r="A59" s="204">
        <v>4210</v>
      </c>
      <c r="B59" s="205" t="s">
        <v>504</v>
      </c>
      <c r="C59" s="206">
        <v>0</v>
      </c>
      <c r="D59" s="201"/>
      <c r="E59" s="202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204">
        <v>4220</v>
      </c>
      <c r="B65" s="201" t="s">
        <v>324</v>
      </c>
      <c r="C65" s="206">
        <f>SUM(C66:C69)</f>
        <v>27116843.039999999</v>
      </c>
      <c r="D65" s="201"/>
      <c r="E65" s="202"/>
    </row>
    <row r="66" spans="1:5" x14ac:dyDescent="0.2">
      <c r="A66" s="207">
        <v>4221</v>
      </c>
      <c r="B66" s="208" t="s">
        <v>325</v>
      </c>
      <c r="C66" s="180">
        <v>27116843.039999999</v>
      </c>
      <c r="D66" s="208"/>
      <c r="E66" s="209" t="s">
        <v>771</v>
      </c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210">
        <v>4300</v>
      </c>
      <c r="B73" s="201" t="s">
        <v>329</v>
      </c>
      <c r="C73" s="206">
        <f>+C74+C79+C85+C87+C89</f>
        <v>75932.92</v>
      </c>
      <c r="D73" s="201"/>
      <c r="E73" s="201"/>
    </row>
    <row r="74" spans="1:5" x14ac:dyDescent="0.2">
      <c r="A74" s="210">
        <v>4310</v>
      </c>
      <c r="B74" s="201" t="s">
        <v>330</v>
      </c>
      <c r="C74" s="206">
        <f>+C75+C78</f>
        <v>75932.92</v>
      </c>
      <c r="D74" s="201"/>
      <c r="E74" s="201"/>
    </row>
    <row r="75" spans="1:5" x14ac:dyDescent="0.2">
      <c r="A75" s="210">
        <v>4311</v>
      </c>
      <c r="B75" s="201" t="s">
        <v>508</v>
      </c>
      <c r="C75" s="206">
        <f>+C76</f>
        <v>75932.92</v>
      </c>
      <c r="D75" s="201"/>
      <c r="E75" s="201"/>
    </row>
    <row r="76" spans="1:5" x14ac:dyDescent="0.2">
      <c r="A76" s="211" t="s">
        <v>772</v>
      </c>
      <c r="B76" s="180" t="s">
        <v>775</v>
      </c>
      <c r="C76" s="180">
        <f>+C77</f>
        <v>75932.92</v>
      </c>
      <c r="D76" s="208"/>
      <c r="E76" s="208"/>
    </row>
    <row r="77" spans="1:5" x14ac:dyDescent="0.2">
      <c r="A77" s="211" t="s">
        <v>773</v>
      </c>
      <c r="B77" s="180" t="s">
        <v>776</v>
      </c>
      <c r="C77" s="180">
        <v>75932.92</v>
      </c>
      <c r="D77" s="208"/>
      <c r="E77" s="208"/>
    </row>
    <row r="78" spans="1:5" x14ac:dyDescent="0.2">
      <c r="A78" s="72">
        <v>4319</v>
      </c>
      <c r="B78" s="70" t="s">
        <v>331</v>
      </c>
      <c r="C78" s="73">
        <v>0</v>
      </c>
      <c r="D78" s="70"/>
      <c r="E78" s="70"/>
    </row>
    <row r="79" spans="1:5" x14ac:dyDescent="0.2">
      <c r="A79" s="72">
        <v>4320</v>
      </c>
      <c r="B79" s="70" t="s">
        <v>332</v>
      </c>
      <c r="C79" s="73">
        <v>0</v>
      </c>
      <c r="D79" s="70"/>
      <c r="E79" s="70"/>
    </row>
    <row r="80" spans="1:5" x14ac:dyDescent="0.2">
      <c r="A80" s="72">
        <v>4321</v>
      </c>
      <c r="B80" s="70" t="s">
        <v>333</v>
      </c>
      <c r="C80" s="73">
        <v>0</v>
      </c>
      <c r="D80" s="70"/>
      <c r="E80" s="70"/>
    </row>
    <row r="81" spans="1:5" x14ac:dyDescent="0.2">
      <c r="A81" s="72">
        <v>4322</v>
      </c>
      <c r="B81" s="70" t="s">
        <v>334</v>
      </c>
      <c r="C81" s="73">
        <v>0</v>
      </c>
      <c r="D81" s="70"/>
      <c r="E81" s="70"/>
    </row>
    <row r="82" spans="1:5" x14ac:dyDescent="0.2">
      <c r="A82" s="72">
        <v>4323</v>
      </c>
      <c r="B82" s="70" t="s">
        <v>335</v>
      </c>
      <c r="C82" s="73">
        <v>0</v>
      </c>
      <c r="D82" s="70"/>
      <c r="E82" s="70"/>
    </row>
    <row r="83" spans="1:5" x14ac:dyDescent="0.2">
      <c r="A83" s="72">
        <v>4324</v>
      </c>
      <c r="B83" s="70" t="s">
        <v>336</v>
      </c>
      <c r="C83" s="73">
        <v>0</v>
      </c>
      <c r="D83" s="70"/>
      <c r="E83" s="70"/>
    </row>
    <row r="84" spans="1:5" x14ac:dyDescent="0.2">
      <c r="A84" s="72">
        <v>4325</v>
      </c>
      <c r="B84" s="70" t="s">
        <v>337</v>
      </c>
      <c r="C84" s="73">
        <v>0</v>
      </c>
      <c r="D84" s="70"/>
      <c r="E84" s="70"/>
    </row>
    <row r="85" spans="1:5" x14ac:dyDescent="0.2">
      <c r="A85" s="72">
        <v>4330</v>
      </c>
      <c r="B85" s="70" t="s">
        <v>338</v>
      </c>
      <c r="C85" s="73">
        <v>0</v>
      </c>
      <c r="D85" s="70"/>
      <c r="E85" s="70"/>
    </row>
    <row r="86" spans="1:5" x14ac:dyDescent="0.2">
      <c r="A86" s="72">
        <v>4331</v>
      </c>
      <c r="B86" s="70" t="s">
        <v>338</v>
      </c>
      <c r="C86" s="73">
        <v>0</v>
      </c>
      <c r="D86" s="70"/>
      <c r="E86" s="70"/>
    </row>
    <row r="87" spans="1:5" x14ac:dyDescent="0.2">
      <c r="A87" s="72">
        <v>4340</v>
      </c>
      <c r="B87" s="70" t="s">
        <v>339</v>
      </c>
      <c r="C87" s="73">
        <v>0</v>
      </c>
      <c r="D87" s="70"/>
      <c r="E87" s="70"/>
    </row>
    <row r="88" spans="1:5" x14ac:dyDescent="0.2">
      <c r="A88" s="72">
        <v>4341</v>
      </c>
      <c r="B88" s="70" t="s">
        <v>339</v>
      </c>
      <c r="C88" s="73">
        <v>0</v>
      </c>
      <c r="D88" s="70"/>
      <c r="E88" s="70"/>
    </row>
    <row r="89" spans="1:5" x14ac:dyDescent="0.2">
      <c r="A89" s="72">
        <v>4390</v>
      </c>
      <c r="B89" s="70" t="s">
        <v>340</v>
      </c>
      <c r="C89" s="73">
        <v>0</v>
      </c>
      <c r="D89" s="70"/>
      <c r="E89" s="70"/>
    </row>
    <row r="90" spans="1:5" x14ac:dyDescent="0.2">
      <c r="A90" s="72">
        <v>4392</v>
      </c>
      <c r="B90" s="70" t="s">
        <v>341</v>
      </c>
      <c r="C90" s="73">
        <v>0</v>
      </c>
      <c r="D90" s="70"/>
      <c r="E90" s="70"/>
    </row>
    <row r="91" spans="1:5" x14ac:dyDescent="0.2">
      <c r="A91" s="72">
        <v>4393</v>
      </c>
      <c r="B91" s="70" t="s">
        <v>509</v>
      </c>
      <c r="C91" s="73">
        <v>0</v>
      </c>
      <c r="D91" s="70"/>
      <c r="E91" s="70"/>
    </row>
    <row r="92" spans="1:5" x14ac:dyDescent="0.2">
      <c r="A92" s="72">
        <v>4394</v>
      </c>
      <c r="B92" s="70" t="s">
        <v>342</v>
      </c>
      <c r="C92" s="73">
        <v>0</v>
      </c>
      <c r="D92" s="70"/>
      <c r="E92" s="70"/>
    </row>
    <row r="93" spans="1:5" x14ac:dyDescent="0.2">
      <c r="A93" s="72">
        <v>4395</v>
      </c>
      <c r="B93" s="70" t="s">
        <v>343</v>
      </c>
      <c r="C93" s="73">
        <v>0</v>
      </c>
      <c r="D93" s="70"/>
      <c r="E93" s="70"/>
    </row>
    <row r="94" spans="1:5" x14ac:dyDescent="0.2">
      <c r="A94" s="72">
        <v>4396</v>
      </c>
      <c r="B94" s="70" t="s">
        <v>344</v>
      </c>
      <c r="C94" s="73">
        <v>0</v>
      </c>
      <c r="D94" s="70"/>
      <c r="E94" s="70"/>
    </row>
    <row r="95" spans="1:5" x14ac:dyDescent="0.2">
      <c r="A95" s="72">
        <v>4397</v>
      </c>
      <c r="B95" s="70" t="s">
        <v>510</v>
      </c>
      <c r="C95" s="73">
        <v>0</v>
      </c>
      <c r="D95" s="70"/>
      <c r="E95" s="70"/>
    </row>
    <row r="96" spans="1:5" x14ac:dyDescent="0.2">
      <c r="A96" s="72">
        <v>4399</v>
      </c>
      <c r="B96" s="70" t="s">
        <v>340</v>
      </c>
      <c r="C96" s="73">
        <v>0</v>
      </c>
      <c r="D96" s="70"/>
      <c r="E96" s="70"/>
    </row>
    <row r="97" spans="1:5" x14ac:dyDescent="0.2">
      <c r="A97" s="68"/>
      <c r="B97" s="68"/>
      <c r="C97" s="68"/>
      <c r="D97" s="68"/>
      <c r="E97" s="68"/>
    </row>
    <row r="98" spans="1:5" x14ac:dyDescent="0.2">
      <c r="A98" s="66" t="s">
        <v>568</v>
      </c>
      <c r="B98" s="66"/>
      <c r="C98" s="66"/>
      <c r="D98" s="66"/>
      <c r="E98" s="66"/>
    </row>
    <row r="99" spans="1:5" x14ac:dyDescent="0.2">
      <c r="A99" s="67" t="s">
        <v>146</v>
      </c>
      <c r="B99" s="67" t="s">
        <v>143</v>
      </c>
      <c r="C99" s="67" t="s">
        <v>144</v>
      </c>
      <c r="D99" s="67" t="s">
        <v>345</v>
      </c>
      <c r="E99" s="67" t="s">
        <v>194</v>
      </c>
    </row>
    <row r="100" spans="1:5" x14ac:dyDescent="0.2">
      <c r="A100" s="212">
        <v>5000</v>
      </c>
      <c r="B100" s="199" t="s">
        <v>346</v>
      </c>
      <c r="C100" s="200">
        <f>+C101+C129+C162+C172+C187+C220</f>
        <v>23177978.359999999</v>
      </c>
      <c r="D100" s="215">
        <f>+C100/23177978.36</f>
        <v>1</v>
      </c>
      <c r="E100" s="201"/>
    </row>
    <row r="101" spans="1:5" x14ac:dyDescent="0.2">
      <c r="A101" s="212">
        <v>5100</v>
      </c>
      <c r="B101" s="199" t="s">
        <v>347</v>
      </c>
      <c r="C101" s="200">
        <f>+C102+C109+C119</f>
        <v>22217281.16</v>
      </c>
      <c r="D101" s="215">
        <f>+C101/23177978.36</f>
        <v>0.95855129446242182</v>
      </c>
      <c r="E101" s="201"/>
    </row>
    <row r="102" spans="1:5" x14ac:dyDescent="0.2">
      <c r="A102" s="212">
        <v>5110</v>
      </c>
      <c r="B102" s="199" t="s">
        <v>348</v>
      </c>
      <c r="C102" s="200">
        <f>SUM(C103:C108)</f>
        <v>18490298.800000001</v>
      </c>
      <c r="D102" s="215">
        <f>+C102/23177978.36</f>
        <v>0.79775287183415944</v>
      </c>
      <c r="E102" s="201"/>
    </row>
    <row r="103" spans="1:5" ht="22.5" x14ac:dyDescent="0.2">
      <c r="A103" s="72">
        <v>5111</v>
      </c>
      <c r="B103" s="70" t="s">
        <v>349</v>
      </c>
      <c r="C103" s="46">
        <v>9967633.1899999995</v>
      </c>
      <c r="D103" s="214">
        <f>+C103/23177978.36</f>
        <v>0.43004756649535503</v>
      </c>
      <c r="E103" s="71" t="s">
        <v>774</v>
      </c>
    </row>
    <row r="104" spans="1:5" ht="22.5" x14ac:dyDescent="0.2">
      <c r="A104" s="72">
        <v>5112</v>
      </c>
      <c r="B104" s="70" t="s">
        <v>350</v>
      </c>
      <c r="C104" s="46">
        <v>7604</v>
      </c>
      <c r="D104" s="214">
        <f t="shared" ref="D104:D108" si="0">+C104/23177978.36</f>
        <v>3.2807002758803165E-4</v>
      </c>
      <c r="E104" s="71" t="s">
        <v>774</v>
      </c>
    </row>
    <row r="105" spans="1:5" ht="22.5" x14ac:dyDescent="0.2">
      <c r="A105" s="72">
        <v>5113</v>
      </c>
      <c r="B105" s="70" t="s">
        <v>351</v>
      </c>
      <c r="C105" s="46">
        <v>1898453.61</v>
      </c>
      <c r="D105" s="214">
        <f t="shared" si="0"/>
        <v>8.1907644424947176E-2</v>
      </c>
      <c r="E105" s="71" t="s">
        <v>774</v>
      </c>
    </row>
    <row r="106" spans="1:5" ht="22.5" x14ac:dyDescent="0.2">
      <c r="A106" s="72">
        <v>5114</v>
      </c>
      <c r="B106" s="70" t="s">
        <v>352</v>
      </c>
      <c r="C106" s="46">
        <v>2272883.33</v>
      </c>
      <c r="D106" s="214">
        <f t="shared" si="0"/>
        <v>9.8062190528337354E-2</v>
      </c>
      <c r="E106" s="71" t="s">
        <v>774</v>
      </c>
    </row>
    <row r="107" spans="1:5" ht="22.5" x14ac:dyDescent="0.2">
      <c r="A107" s="72">
        <v>5115</v>
      </c>
      <c r="B107" s="70" t="s">
        <v>353</v>
      </c>
      <c r="C107" s="46">
        <v>3885918.16</v>
      </c>
      <c r="D107" s="214">
        <f t="shared" si="0"/>
        <v>0.16765561256654829</v>
      </c>
      <c r="E107" s="71" t="s">
        <v>774</v>
      </c>
    </row>
    <row r="108" spans="1:5" ht="22.5" x14ac:dyDescent="0.2">
      <c r="A108" s="72">
        <v>5116</v>
      </c>
      <c r="B108" s="70" t="s">
        <v>354</v>
      </c>
      <c r="C108" s="46">
        <v>457806.51</v>
      </c>
      <c r="D108" s="214">
        <f t="shared" si="0"/>
        <v>1.9751787791383545E-2</v>
      </c>
      <c r="E108" s="71" t="s">
        <v>774</v>
      </c>
    </row>
    <row r="109" spans="1:5" x14ac:dyDescent="0.2">
      <c r="A109" s="210">
        <v>5120</v>
      </c>
      <c r="B109" s="201" t="s">
        <v>355</v>
      </c>
      <c r="C109" s="206">
        <f>SUM(C110:C118)</f>
        <v>1600510.98</v>
      </c>
      <c r="D109" s="215">
        <f>SUM(D110:D118)</f>
        <v>6.9053088027820564E-2</v>
      </c>
      <c r="E109" s="201"/>
    </row>
    <row r="110" spans="1:5" ht="22.5" x14ac:dyDescent="0.2">
      <c r="A110" s="72">
        <v>5121</v>
      </c>
      <c r="B110" s="70" t="s">
        <v>356</v>
      </c>
      <c r="C110" s="46">
        <v>86766.13</v>
      </c>
      <c r="D110" s="214">
        <f t="shared" ref="D110:D118" si="1">+C110/23177978.36</f>
        <v>3.7434727331413387E-3</v>
      </c>
      <c r="E110" s="71" t="s">
        <v>774</v>
      </c>
    </row>
    <row r="111" spans="1:5" ht="22.5" x14ac:dyDescent="0.2">
      <c r="A111" s="72">
        <v>5122</v>
      </c>
      <c r="B111" s="70" t="s">
        <v>357</v>
      </c>
      <c r="C111" s="46">
        <v>370.98</v>
      </c>
      <c r="D111" s="214">
        <f t="shared" si="1"/>
        <v>1.6005709999290897E-5</v>
      </c>
      <c r="E111" s="71" t="s">
        <v>774</v>
      </c>
    </row>
    <row r="112" spans="1:5" ht="22.5" x14ac:dyDescent="0.2">
      <c r="A112" s="72">
        <v>5123</v>
      </c>
      <c r="B112" s="70" t="s">
        <v>358</v>
      </c>
      <c r="C112" s="73"/>
      <c r="D112" s="214">
        <f t="shared" si="1"/>
        <v>0</v>
      </c>
      <c r="E112" s="71" t="s">
        <v>774</v>
      </c>
    </row>
    <row r="113" spans="1:5" ht="22.5" x14ac:dyDescent="0.2">
      <c r="A113" s="72">
        <v>5124</v>
      </c>
      <c r="B113" s="70" t="s">
        <v>359</v>
      </c>
      <c r="C113" s="46">
        <v>16232.3</v>
      </c>
      <c r="D113" s="214">
        <f t="shared" si="1"/>
        <v>7.0033286544150526E-4</v>
      </c>
      <c r="E113" s="71" t="s">
        <v>774</v>
      </c>
    </row>
    <row r="114" spans="1:5" ht="22.5" x14ac:dyDescent="0.2">
      <c r="A114" s="72">
        <v>5125</v>
      </c>
      <c r="B114" s="70" t="s">
        <v>360</v>
      </c>
      <c r="C114" s="46">
        <v>424678.95</v>
      </c>
      <c r="D114" s="214">
        <f t="shared" si="1"/>
        <v>1.8322519048205723E-2</v>
      </c>
      <c r="E114" s="71" t="s">
        <v>774</v>
      </c>
    </row>
    <row r="115" spans="1:5" ht="22.5" x14ac:dyDescent="0.2">
      <c r="A115" s="72">
        <v>5126</v>
      </c>
      <c r="B115" s="70" t="s">
        <v>361</v>
      </c>
      <c r="C115" s="46">
        <v>907244.85</v>
      </c>
      <c r="D115" s="214">
        <f t="shared" si="1"/>
        <v>3.9142535898027304E-2</v>
      </c>
      <c r="E115" s="71" t="s">
        <v>774</v>
      </c>
    </row>
    <row r="116" spans="1:5" ht="22.5" x14ac:dyDescent="0.2">
      <c r="A116" s="72">
        <v>5127</v>
      </c>
      <c r="B116" s="70" t="s">
        <v>362</v>
      </c>
      <c r="C116" s="46">
        <v>6700</v>
      </c>
      <c r="D116" s="214">
        <f t="shared" si="1"/>
        <v>2.8906748880060649E-4</v>
      </c>
      <c r="E116" s="71" t="s">
        <v>774</v>
      </c>
    </row>
    <row r="117" spans="1:5" ht="22.5" x14ac:dyDescent="0.2">
      <c r="A117" s="72">
        <v>5128</v>
      </c>
      <c r="B117" s="70" t="s">
        <v>363</v>
      </c>
      <c r="C117" s="73">
        <v>0</v>
      </c>
      <c r="D117" s="214">
        <f t="shared" si="1"/>
        <v>0</v>
      </c>
      <c r="E117" s="71" t="s">
        <v>774</v>
      </c>
    </row>
    <row r="118" spans="1:5" ht="22.5" x14ac:dyDescent="0.2">
      <c r="A118" s="72">
        <v>5129</v>
      </c>
      <c r="B118" s="70" t="s">
        <v>364</v>
      </c>
      <c r="C118" s="46">
        <v>158517.76999999999</v>
      </c>
      <c r="D118" s="214">
        <f t="shared" si="1"/>
        <v>6.8391542842047934E-3</v>
      </c>
      <c r="E118" s="71" t="s">
        <v>774</v>
      </c>
    </row>
    <row r="119" spans="1:5" x14ac:dyDescent="0.2">
      <c r="A119" s="210">
        <v>5130</v>
      </c>
      <c r="B119" s="201" t="s">
        <v>365</v>
      </c>
      <c r="C119" s="177">
        <f>SUM(C120:C128)</f>
        <v>2126471.3800000004</v>
      </c>
      <c r="D119" s="216">
        <f>SUM(D120:D128)</f>
        <v>9.1745334600441833E-2</v>
      </c>
      <c r="E119" s="201"/>
    </row>
    <row r="120" spans="1:5" ht="22.5" x14ac:dyDescent="0.2">
      <c r="A120" s="72">
        <v>5131</v>
      </c>
      <c r="B120" s="70" t="s">
        <v>366</v>
      </c>
      <c r="C120" s="46">
        <v>295776.39</v>
      </c>
      <c r="D120" s="214">
        <f t="shared" ref="D120:D128" si="2">+C120/23177978.36</f>
        <v>1.2761095269225198E-2</v>
      </c>
      <c r="E120" s="71" t="s">
        <v>774</v>
      </c>
    </row>
    <row r="121" spans="1:5" ht="22.5" x14ac:dyDescent="0.2">
      <c r="A121" s="72">
        <v>5132</v>
      </c>
      <c r="B121" s="70" t="s">
        <v>367</v>
      </c>
      <c r="C121" s="46">
        <v>0</v>
      </c>
      <c r="D121" s="214">
        <f t="shared" si="2"/>
        <v>0</v>
      </c>
      <c r="E121" s="71" t="s">
        <v>774</v>
      </c>
    </row>
    <row r="122" spans="1:5" ht="22.5" x14ac:dyDescent="0.2">
      <c r="A122" s="72">
        <v>5133</v>
      </c>
      <c r="B122" s="70" t="s">
        <v>368</v>
      </c>
      <c r="C122" s="46">
        <v>185033.97</v>
      </c>
      <c r="D122" s="214">
        <f t="shared" si="2"/>
        <v>7.9831798583144421E-3</v>
      </c>
      <c r="E122" s="71" t="s">
        <v>774</v>
      </c>
    </row>
    <row r="123" spans="1:5" ht="22.5" x14ac:dyDescent="0.2">
      <c r="A123" s="72">
        <v>5134</v>
      </c>
      <c r="B123" s="70" t="s">
        <v>369</v>
      </c>
      <c r="C123" s="46">
        <v>10047.5</v>
      </c>
      <c r="D123" s="214">
        <f t="shared" si="2"/>
        <v>4.3349337219762598E-4</v>
      </c>
      <c r="E123" s="71" t="s">
        <v>774</v>
      </c>
    </row>
    <row r="124" spans="1:5" ht="22.5" x14ac:dyDescent="0.2">
      <c r="A124" s="72">
        <v>5135</v>
      </c>
      <c r="B124" s="70" t="s">
        <v>370</v>
      </c>
      <c r="C124" s="46">
        <v>932600.49</v>
      </c>
      <c r="D124" s="214">
        <f t="shared" si="2"/>
        <v>4.0236489805748531E-2</v>
      </c>
      <c r="E124" s="71" t="s">
        <v>774</v>
      </c>
    </row>
    <row r="125" spans="1:5" ht="22.5" x14ac:dyDescent="0.2">
      <c r="A125" s="72">
        <v>5136</v>
      </c>
      <c r="B125" s="70" t="s">
        <v>371</v>
      </c>
      <c r="C125" s="46">
        <v>0</v>
      </c>
      <c r="D125" s="214">
        <f t="shared" si="2"/>
        <v>0</v>
      </c>
      <c r="E125" s="71" t="s">
        <v>774</v>
      </c>
    </row>
    <row r="126" spans="1:5" ht="22.5" x14ac:dyDescent="0.2">
      <c r="A126" s="72">
        <v>5137</v>
      </c>
      <c r="B126" s="70" t="s">
        <v>372</v>
      </c>
      <c r="C126" s="46">
        <v>2004</v>
      </c>
      <c r="D126" s="214">
        <f t="shared" si="2"/>
        <v>8.6461380232300816E-5</v>
      </c>
      <c r="E126" s="71" t="s">
        <v>774</v>
      </c>
    </row>
    <row r="127" spans="1:5" ht="22.5" x14ac:dyDescent="0.2">
      <c r="A127" s="72">
        <v>5138</v>
      </c>
      <c r="B127" s="70" t="s">
        <v>373</v>
      </c>
      <c r="C127" s="46">
        <v>53944.12</v>
      </c>
      <c r="D127" s="214">
        <f t="shared" si="2"/>
        <v>2.3273867617848621E-3</v>
      </c>
      <c r="E127" s="71" t="s">
        <v>774</v>
      </c>
    </row>
    <row r="128" spans="1:5" ht="22.5" x14ac:dyDescent="0.2">
      <c r="A128" s="72">
        <v>5139</v>
      </c>
      <c r="B128" s="70" t="s">
        <v>374</v>
      </c>
      <c r="C128" s="46">
        <v>647064.91</v>
      </c>
      <c r="D128" s="214">
        <f t="shared" si="2"/>
        <v>2.7917228152938876E-2</v>
      </c>
      <c r="E128" s="71" t="s">
        <v>774</v>
      </c>
    </row>
    <row r="129" spans="1:5" x14ac:dyDescent="0.2">
      <c r="A129" s="195">
        <v>5200</v>
      </c>
      <c r="B129" s="188" t="s">
        <v>375</v>
      </c>
      <c r="C129" s="194">
        <v>0</v>
      </c>
      <c r="D129" s="217" t="s">
        <v>777</v>
      </c>
      <c r="E129" s="188"/>
    </row>
    <row r="130" spans="1:5" x14ac:dyDescent="0.2">
      <c r="A130" s="72">
        <v>5210</v>
      </c>
      <c r="B130" s="70" t="s">
        <v>376</v>
      </c>
      <c r="C130" s="73">
        <v>0</v>
      </c>
      <c r="D130" s="214" t="s">
        <v>777</v>
      </c>
      <c r="E130" s="70"/>
    </row>
    <row r="131" spans="1:5" x14ac:dyDescent="0.2">
      <c r="A131" s="72">
        <v>5211</v>
      </c>
      <c r="B131" s="70" t="s">
        <v>377</v>
      </c>
      <c r="C131" s="73">
        <v>0</v>
      </c>
      <c r="D131" s="214" t="s">
        <v>777</v>
      </c>
      <c r="E131" s="70"/>
    </row>
    <row r="132" spans="1:5" x14ac:dyDescent="0.2">
      <c r="A132" s="72">
        <v>5212</v>
      </c>
      <c r="B132" s="70" t="s">
        <v>378</v>
      </c>
      <c r="C132" s="73">
        <v>0</v>
      </c>
      <c r="D132" s="214" t="s">
        <v>777</v>
      </c>
      <c r="E132" s="70"/>
    </row>
    <row r="133" spans="1:5" x14ac:dyDescent="0.2">
      <c r="A133" s="195">
        <v>5220</v>
      </c>
      <c r="B133" s="188" t="s">
        <v>379</v>
      </c>
      <c r="C133" s="194">
        <v>0</v>
      </c>
      <c r="D133" s="217" t="s">
        <v>777</v>
      </c>
      <c r="E133" s="188"/>
    </row>
    <row r="134" spans="1:5" x14ac:dyDescent="0.2">
      <c r="A134" s="72">
        <v>5221</v>
      </c>
      <c r="B134" s="70" t="s">
        <v>380</v>
      </c>
      <c r="C134" s="73">
        <v>0</v>
      </c>
      <c r="D134" s="214" t="s">
        <v>777</v>
      </c>
      <c r="E134" s="70"/>
    </row>
    <row r="135" spans="1:5" x14ac:dyDescent="0.2">
      <c r="A135" s="72">
        <v>5222</v>
      </c>
      <c r="B135" s="70" t="s">
        <v>381</v>
      </c>
      <c r="C135" s="73">
        <v>0</v>
      </c>
      <c r="D135" s="214" t="s">
        <v>777</v>
      </c>
      <c r="E135" s="70"/>
    </row>
    <row r="136" spans="1:5" x14ac:dyDescent="0.2">
      <c r="A136" s="195">
        <v>5230</v>
      </c>
      <c r="B136" s="188" t="s">
        <v>326</v>
      </c>
      <c r="C136" s="194">
        <v>0</v>
      </c>
      <c r="D136" s="217" t="s">
        <v>777</v>
      </c>
      <c r="E136" s="188"/>
    </row>
    <row r="137" spans="1:5" x14ac:dyDescent="0.2">
      <c r="A137" s="72">
        <v>5231</v>
      </c>
      <c r="B137" s="70" t="s">
        <v>382</v>
      </c>
      <c r="C137" s="73">
        <v>0</v>
      </c>
      <c r="D137" s="214" t="s">
        <v>777</v>
      </c>
      <c r="E137" s="70"/>
    </row>
    <row r="138" spans="1:5" x14ac:dyDescent="0.2">
      <c r="A138" s="72">
        <v>5232</v>
      </c>
      <c r="B138" s="70" t="s">
        <v>383</v>
      </c>
      <c r="C138" s="73">
        <v>0</v>
      </c>
      <c r="D138" s="214" t="s">
        <v>777</v>
      </c>
      <c r="E138" s="70"/>
    </row>
    <row r="139" spans="1:5" x14ac:dyDescent="0.2">
      <c r="A139" s="195">
        <v>5240</v>
      </c>
      <c r="B139" s="188" t="s">
        <v>327</v>
      </c>
      <c r="C139" s="194">
        <v>0</v>
      </c>
      <c r="D139" s="217" t="s">
        <v>777</v>
      </c>
      <c r="E139" s="188"/>
    </row>
    <row r="140" spans="1:5" x14ac:dyDescent="0.2">
      <c r="A140" s="72">
        <v>5241</v>
      </c>
      <c r="B140" s="70" t="s">
        <v>384</v>
      </c>
      <c r="C140" s="73">
        <v>0</v>
      </c>
      <c r="D140" s="214" t="s">
        <v>777</v>
      </c>
      <c r="E140" s="70"/>
    </row>
    <row r="141" spans="1:5" x14ac:dyDescent="0.2">
      <c r="A141" s="72">
        <v>5242</v>
      </c>
      <c r="B141" s="70" t="s">
        <v>385</v>
      </c>
      <c r="C141" s="73">
        <v>0</v>
      </c>
      <c r="D141" s="214" t="s">
        <v>777</v>
      </c>
      <c r="E141" s="70"/>
    </row>
    <row r="142" spans="1:5" x14ac:dyDescent="0.2">
      <c r="A142" s="72">
        <v>5243</v>
      </c>
      <c r="B142" s="70" t="s">
        <v>386</v>
      </c>
      <c r="C142" s="73">
        <v>0</v>
      </c>
      <c r="D142" s="214" t="s">
        <v>777</v>
      </c>
      <c r="E142" s="70"/>
    </row>
    <row r="143" spans="1:5" x14ac:dyDescent="0.2">
      <c r="A143" s="72">
        <v>5244</v>
      </c>
      <c r="B143" s="70" t="s">
        <v>387</v>
      </c>
      <c r="C143" s="73">
        <v>0</v>
      </c>
      <c r="D143" s="214" t="s">
        <v>777</v>
      </c>
      <c r="E143" s="70"/>
    </row>
    <row r="144" spans="1:5" x14ac:dyDescent="0.2">
      <c r="A144" s="195">
        <v>5250</v>
      </c>
      <c r="B144" s="188" t="s">
        <v>328</v>
      </c>
      <c r="C144" s="194">
        <v>0</v>
      </c>
      <c r="D144" s="217" t="s">
        <v>777</v>
      </c>
      <c r="E144" s="188"/>
    </row>
    <row r="145" spans="1:5" x14ac:dyDescent="0.2">
      <c r="A145" s="72">
        <v>5251</v>
      </c>
      <c r="B145" s="70" t="s">
        <v>388</v>
      </c>
      <c r="C145" s="73">
        <v>0</v>
      </c>
      <c r="D145" s="214" t="s">
        <v>777</v>
      </c>
      <c r="E145" s="70"/>
    </row>
    <row r="146" spans="1:5" x14ac:dyDescent="0.2">
      <c r="A146" s="72">
        <v>5252</v>
      </c>
      <c r="B146" s="70" t="s">
        <v>389</v>
      </c>
      <c r="C146" s="73">
        <v>0</v>
      </c>
      <c r="D146" s="214" t="s">
        <v>777</v>
      </c>
      <c r="E146" s="70"/>
    </row>
    <row r="147" spans="1:5" x14ac:dyDescent="0.2">
      <c r="A147" s="72">
        <v>5259</v>
      </c>
      <c r="B147" s="70" t="s">
        <v>390</v>
      </c>
      <c r="C147" s="73">
        <v>0</v>
      </c>
      <c r="D147" s="214" t="s">
        <v>777</v>
      </c>
      <c r="E147" s="70"/>
    </row>
    <row r="148" spans="1:5" x14ac:dyDescent="0.2">
      <c r="A148" s="195">
        <v>5260</v>
      </c>
      <c r="B148" s="188" t="s">
        <v>391</v>
      </c>
      <c r="C148" s="194">
        <v>0</v>
      </c>
      <c r="D148" s="217" t="s">
        <v>777</v>
      </c>
      <c r="E148" s="188"/>
    </row>
    <row r="149" spans="1:5" x14ac:dyDescent="0.2">
      <c r="A149" s="72">
        <v>5261</v>
      </c>
      <c r="B149" s="70" t="s">
        <v>392</v>
      </c>
      <c r="C149" s="73">
        <v>0</v>
      </c>
      <c r="D149" s="214" t="s">
        <v>777</v>
      </c>
      <c r="E149" s="70"/>
    </row>
    <row r="150" spans="1:5" x14ac:dyDescent="0.2">
      <c r="A150" s="72">
        <v>5262</v>
      </c>
      <c r="B150" s="70" t="s">
        <v>393</v>
      </c>
      <c r="C150" s="73">
        <v>0</v>
      </c>
      <c r="D150" s="214" t="s">
        <v>777</v>
      </c>
      <c r="E150" s="70"/>
    </row>
    <row r="151" spans="1:5" x14ac:dyDescent="0.2">
      <c r="A151" s="195">
        <v>5270</v>
      </c>
      <c r="B151" s="188" t="s">
        <v>394</v>
      </c>
      <c r="C151" s="194">
        <v>0</v>
      </c>
      <c r="D151" s="217" t="s">
        <v>777</v>
      </c>
      <c r="E151" s="188"/>
    </row>
    <row r="152" spans="1:5" x14ac:dyDescent="0.2">
      <c r="A152" s="72">
        <v>5271</v>
      </c>
      <c r="B152" s="70" t="s">
        <v>395</v>
      </c>
      <c r="C152" s="73">
        <v>0</v>
      </c>
      <c r="D152" s="214" t="s">
        <v>777</v>
      </c>
      <c r="E152" s="70"/>
    </row>
    <row r="153" spans="1:5" x14ac:dyDescent="0.2">
      <c r="A153" s="195">
        <v>5280</v>
      </c>
      <c r="B153" s="188" t="s">
        <v>396</v>
      </c>
      <c r="C153" s="194">
        <v>0</v>
      </c>
      <c r="D153" s="217" t="s">
        <v>777</v>
      </c>
      <c r="E153" s="188"/>
    </row>
    <row r="154" spans="1:5" x14ac:dyDescent="0.2">
      <c r="A154" s="72">
        <v>5281</v>
      </c>
      <c r="B154" s="70" t="s">
        <v>397</v>
      </c>
      <c r="C154" s="73">
        <v>0</v>
      </c>
      <c r="D154" s="214" t="s">
        <v>777</v>
      </c>
      <c r="E154" s="70"/>
    </row>
    <row r="155" spans="1:5" x14ac:dyDescent="0.2">
      <c r="A155" s="72">
        <v>5282</v>
      </c>
      <c r="B155" s="70" t="s">
        <v>398</v>
      </c>
      <c r="C155" s="73">
        <v>0</v>
      </c>
      <c r="D155" s="214" t="s">
        <v>777</v>
      </c>
      <c r="E155" s="70"/>
    </row>
    <row r="156" spans="1:5" x14ac:dyDescent="0.2">
      <c r="A156" s="72">
        <v>5283</v>
      </c>
      <c r="B156" s="70" t="s">
        <v>399</v>
      </c>
      <c r="C156" s="73">
        <v>0</v>
      </c>
      <c r="D156" s="214" t="s">
        <v>777</v>
      </c>
      <c r="E156" s="70"/>
    </row>
    <row r="157" spans="1:5" x14ac:dyDescent="0.2">
      <c r="A157" s="72">
        <v>5284</v>
      </c>
      <c r="B157" s="70" t="s">
        <v>400</v>
      </c>
      <c r="C157" s="73">
        <v>0</v>
      </c>
      <c r="D157" s="214" t="s">
        <v>777</v>
      </c>
      <c r="E157" s="70"/>
    </row>
    <row r="158" spans="1:5" x14ac:dyDescent="0.2">
      <c r="A158" s="72">
        <v>5285</v>
      </c>
      <c r="B158" s="70" t="s">
        <v>401</v>
      </c>
      <c r="C158" s="73">
        <v>0</v>
      </c>
      <c r="D158" s="214" t="s">
        <v>777</v>
      </c>
      <c r="E158" s="70"/>
    </row>
    <row r="159" spans="1:5" x14ac:dyDescent="0.2">
      <c r="A159" s="195">
        <v>5290</v>
      </c>
      <c r="B159" s="188" t="s">
        <v>402</v>
      </c>
      <c r="C159" s="194">
        <v>0</v>
      </c>
      <c r="D159" s="217" t="s">
        <v>777</v>
      </c>
      <c r="E159" s="188"/>
    </row>
    <row r="160" spans="1:5" x14ac:dyDescent="0.2">
      <c r="A160" s="72">
        <v>5291</v>
      </c>
      <c r="B160" s="70" t="s">
        <v>403</v>
      </c>
      <c r="C160" s="73">
        <v>0</v>
      </c>
      <c r="D160" s="214" t="s">
        <v>777</v>
      </c>
      <c r="E160" s="70"/>
    </row>
    <row r="161" spans="1:5" x14ac:dyDescent="0.2">
      <c r="A161" s="72">
        <v>5292</v>
      </c>
      <c r="B161" s="70" t="s">
        <v>404</v>
      </c>
      <c r="C161" s="73">
        <v>0</v>
      </c>
      <c r="D161" s="214" t="s">
        <v>777</v>
      </c>
      <c r="E161" s="70"/>
    </row>
    <row r="162" spans="1:5" x14ac:dyDescent="0.2">
      <c r="A162" s="195">
        <v>5300</v>
      </c>
      <c r="B162" s="188" t="s">
        <v>405</v>
      </c>
      <c r="C162" s="194">
        <v>0</v>
      </c>
      <c r="D162" s="217" t="s">
        <v>777</v>
      </c>
      <c r="E162" s="188"/>
    </row>
    <row r="163" spans="1:5" x14ac:dyDescent="0.2">
      <c r="A163" s="72">
        <v>5310</v>
      </c>
      <c r="B163" s="70" t="s">
        <v>321</v>
      </c>
      <c r="C163" s="73">
        <v>0</v>
      </c>
      <c r="D163" s="214" t="s">
        <v>777</v>
      </c>
      <c r="E163" s="70"/>
    </row>
    <row r="164" spans="1:5" x14ac:dyDescent="0.2">
      <c r="A164" s="72">
        <v>5311</v>
      </c>
      <c r="B164" s="70" t="s">
        <v>406</v>
      </c>
      <c r="C164" s="73">
        <v>0</v>
      </c>
      <c r="D164" s="214" t="s">
        <v>777</v>
      </c>
      <c r="E164" s="70"/>
    </row>
    <row r="165" spans="1:5" x14ac:dyDescent="0.2">
      <c r="A165" s="72">
        <v>5312</v>
      </c>
      <c r="B165" s="70" t="s">
        <v>407</v>
      </c>
      <c r="C165" s="73">
        <v>0</v>
      </c>
      <c r="D165" s="214" t="s">
        <v>777</v>
      </c>
      <c r="E165" s="70"/>
    </row>
    <row r="166" spans="1:5" x14ac:dyDescent="0.2">
      <c r="A166" s="72">
        <v>5320</v>
      </c>
      <c r="B166" s="70" t="s">
        <v>322</v>
      </c>
      <c r="C166" s="73">
        <v>0</v>
      </c>
      <c r="D166" s="214" t="s">
        <v>777</v>
      </c>
      <c r="E166" s="70"/>
    </row>
    <row r="167" spans="1:5" x14ac:dyDescent="0.2">
      <c r="A167" s="72">
        <v>5321</v>
      </c>
      <c r="B167" s="70" t="s">
        <v>408</v>
      </c>
      <c r="C167" s="73">
        <v>0</v>
      </c>
      <c r="D167" s="214" t="s">
        <v>777</v>
      </c>
      <c r="E167" s="70"/>
    </row>
    <row r="168" spans="1:5" x14ac:dyDescent="0.2">
      <c r="A168" s="72">
        <v>5322</v>
      </c>
      <c r="B168" s="70" t="s">
        <v>409</v>
      </c>
      <c r="C168" s="73">
        <v>0</v>
      </c>
      <c r="D168" s="214" t="s">
        <v>777</v>
      </c>
      <c r="E168" s="70"/>
    </row>
    <row r="169" spans="1:5" x14ac:dyDescent="0.2">
      <c r="A169" s="72">
        <v>5330</v>
      </c>
      <c r="B169" s="70" t="s">
        <v>323</v>
      </c>
      <c r="C169" s="73">
        <v>0</v>
      </c>
      <c r="D169" s="214" t="s">
        <v>777</v>
      </c>
      <c r="E169" s="70"/>
    </row>
    <row r="170" spans="1:5" x14ac:dyDescent="0.2">
      <c r="A170" s="72">
        <v>5331</v>
      </c>
      <c r="B170" s="70" t="s">
        <v>410</v>
      </c>
      <c r="C170" s="73">
        <v>0</v>
      </c>
      <c r="D170" s="214" t="s">
        <v>777</v>
      </c>
      <c r="E170" s="70"/>
    </row>
    <row r="171" spans="1:5" x14ac:dyDescent="0.2">
      <c r="A171" s="72">
        <v>5332</v>
      </c>
      <c r="B171" s="70" t="s">
        <v>411</v>
      </c>
      <c r="C171" s="73">
        <v>0</v>
      </c>
      <c r="D171" s="214" t="s">
        <v>777</v>
      </c>
      <c r="E171" s="70"/>
    </row>
    <row r="172" spans="1:5" x14ac:dyDescent="0.2">
      <c r="A172" s="196">
        <v>5400</v>
      </c>
      <c r="B172" s="186" t="s">
        <v>412</v>
      </c>
      <c r="C172" s="187">
        <v>0</v>
      </c>
      <c r="D172" s="218" t="s">
        <v>777</v>
      </c>
      <c r="E172" s="186"/>
    </row>
    <row r="173" spans="1:5" x14ac:dyDescent="0.2">
      <c r="A173" s="196">
        <v>5410</v>
      </c>
      <c r="B173" s="186" t="s">
        <v>413</v>
      </c>
      <c r="C173" s="187">
        <v>0</v>
      </c>
      <c r="D173" s="218" t="s">
        <v>777</v>
      </c>
      <c r="E173" s="186"/>
    </row>
    <row r="174" spans="1:5" x14ac:dyDescent="0.2">
      <c r="A174" s="72">
        <v>5411</v>
      </c>
      <c r="B174" s="70" t="s">
        <v>414</v>
      </c>
      <c r="C174" s="73">
        <v>0</v>
      </c>
      <c r="D174" s="214" t="s">
        <v>777</v>
      </c>
      <c r="E174" s="70"/>
    </row>
    <row r="175" spans="1:5" x14ac:dyDescent="0.2">
      <c r="A175" s="72">
        <v>5412</v>
      </c>
      <c r="B175" s="70" t="s">
        <v>415</v>
      </c>
      <c r="C175" s="73">
        <v>0</v>
      </c>
      <c r="D175" s="214" t="s">
        <v>777</v>
      </c>
      <c r="E175" s="70"/>
    </row>
    <row r="176" spans="1:5" x14ac:dyDescent="0.2">
      <c r="A176" s="196">
        <v>5420</v>
      </c>
      <c r="B176" s="186" t="s">
        <v>416</v>
      </c>
      <c r="C176" s="187">
        <v>0</v>
      </c>
      <c r="D176" s="218" t="s">
        <v>777</v>
      </c>
      <c r="E176" s="186"/>
    </row>
    <row r="177" spans="1:5" x14ac:dyDescent="0.2">
      <c r="A177" s="72">
        <v>5421</v>
      </c>
      <c r="B177" s="70" t="s">
        <v>417</v>
      </c>
      <c r="C177" s="73">
        <v>0</v>
      </c>
      <c r="D177" s="214" t="s">
        <v>777</v>
      </c>
      <c r="E177" s="70"/>
    </row>
    <row r="178" spans="1:5" x14ac:dyDescent="0.2">
      <c r="A178" s="72">
        <v>5422</v>
      </c>
      <c r="B178" s="70" t="s">
        <v>418</v>
      </c>
      <c r="C178" s="73">
        <v>0</v>
      </c>
      <c r="D178" s="214" t="s">
        <v>777</v>
      </c>
      <c r="E178" s="70"/>
    </row>
    <row r="179" spans="1:5" x14ac:dyDescent="0.2">
      <c r="A179" s="196">
        <v>5430</v>
      </c>
      <c r="B179" s="186" t="s">
        <v>419</v>
      </c>
      <c r="C179" s="187">
        <v>0</v>
      </c>
      <c r="D179" s="218" t="s">
        <v>777</v>
      </c>
      <c r="E179" s="186"/>
    </row>
    <row r="180" spans="1:5" x14ac:dyDescent="0.2">
      <c r="A180" s="72">
        <v>5431</v>
      </c>
      <c r="B180" s="70" t="s">
        <v>420</v>
      </c>
      <c r="C180" s="73">
        <v>0</v>
      </c>
      <c r="D180" s="214" t="s">
        <v>777</v>
      </c>
      <c r="E180" s="70"/>
    </row>
    <row r="181" spans="1:5" x14ac:dyDescent="0.2">
      <c r="A181" s="72">
        <v>5432</v>
      </c>
      <c r="B181" s="70" t="s">
        <v>421</v>
      </c>
      <c r="C181" s="73">
        <v>0</v>
      </c>
      <c r="D181" s="214" t="s">
        <v>777</v>
      </c>
      <c r="E181" s="70"/>
    </row>
    <row r="182" spans="1:5" x14ac:dyDescent="0.2">
      <c r="A182" s="196">
        <v>5440</v>
      </c>
      <c r="B182" s="186" t="s">
        <v>422</v>
      </c>
      <c r="C182" s="187">
        <v>0</v>
      </c>
      <c r="D182" s="218" t="s">
        <v>777</v>
      </c>
      <c r="E182" s="186"/>
    </row>
    <row r="183" spans="1:5" x14ac:dyDescent="0.2">
      <c r="A183" s="72">
        <v>5441</v>
      </c>
      <c r="B183" s="70" t="s">
        <v>422</v>
      </c>
      <c r="C183" s="73">
        <v>0</v>
      </c>
      <c r="D183" s="214" t="s">
        <v>777</v>
      </c>
      <c r="E183" s="70"/>
    </row>
    <row r="184" spans="1:5" x14ac:dyDescent="0.2">
      <c r="A184" s="196">
        <v>5450</v>
      </c>
      <c r="B184" s="186" t="s">
        <v>423</v>
      </c>
      <c r="C184" s="187">
        <v>0</v>
      </c>
      <c r="D184" s="218" t="s">
        <v>777</v>
      </c>
      <c r="E184" s="186"/>
    </row>
    <row r="185" spans="1:5" x14ac:dyDescent="0.2">
      <c r="A185" s="72">
        <v>5451</v>
      </c>
      <c r="B185" s="70" t="s">
        <v>424</v>
      </c>
      <c r="C185" s="73">
        <v>0</v>
      </c>
      <c r="D185" s="214" t="s">
        <v>777</v>
      </c>
      <c r="E185" s="70"/>
    </row>
    <row r="186" spans="1:5" x14ac:dyDescent="0.2">
      <c r="A186" s="72">
        <v>5452</v>
      </c>
      <c r="B186" s="70" t="s">
        <v>425</v>
      </c>
      <c r="C186" s="73">
        <v>0</v>
      </c>
      <c r="D186" s="214" t="s">
        <v>777</v>
      </c>
      <c r="E186" s="70"/>
    </row>
    <row r="187" spans="1:5" x14ac:dyDescent="0.2">
      <c r="A187" s="212">
        <v>5500</v>
      </c>
      <c r="B187" s="199" t="s">
        <v>426</v>
      </c>
      <c r="C187" s="200">
        <f>+C188</f>
        <v>960697.2</v>
      </c>
      <c r="D187" s="213">
        <f>+D188</f>
        <v>4.1448705537578213E-2</v>
      </c>
      <c r="E187" s="199"/>
    </row>
    <row r="188" spans="1:5" x14ac:dyDescent="0.2">
      <c r="A188" s="212">
        <v>5510</v>
      </c>
      <c r="B188" s="199" t="s">
        <v>427</v>
      </c>
      <c r="C188" s="200">
        <f>SUM(C189:C196)</f>
        <v>960697.2</v>
      </c>
      <c r="D188" s="215">
        <f>+C188/23177978.36</f>
        <v>4.1448705537578213E-2</v>
      </c>
      <c r="E188" s="199"/>
    </row>
    <row r="189" spans="1:5" x14ac:dyDescent="0.2">
      <c r="A189" s="72">
        <v>5511</v>
      </c>
      <c r="B189" s="70" t="s">
        <v>428</v>
      </c>
      <c r="C189" s="73">
        <v>0</v>
      </c>
      <c r="D189" s="214" t="s">
        <v>777</v>
      </c>
      <c r="E189" s="70"/>
    </row>
    <row r="190" spans="1:5" x14ac:dyDescent="0.2">
      <c r="A190" s="72">
        <v>5512</v>
      </c>
      <c r="B190" s="70" t="s">
        <v>429</v>
      </c>
      <c r="C190" s="73">
        <v>0</v>
      </c>
      <c r="D190" s="214" t="s">
        <v>777</v>
      </c>
      <c r="E190" s="70"/>
    </row>
    <row r="191" spans="1:5" x14ac:dyDescent="0.2">
      <c r="A191" s="72">
        <v>5513</v>
      </c>
      <c r="B191" s="70" t="s">
        <v>430</v>
      </c>
      <c r="C191" s="73">
        <v>0</v>
      </c>
      <c r="D191" s="214" t="s">
        <v>777</v>
      </c>
      <c r="E191" s="70"/>
    </row>
    <row r="192" spans="1:5" x14ac:dyDescent="0.2">
      <c r="A192" s="72">
        <v>5514</v>
      </c>
      <c r="B192" s="70" t="s">
        <v>431</v>
      </c>
      <c r="C192" s="73">
        <v>0</v>
      </c>
      <c r="D192" s="214" t="s">
        <v>777</v>
      </c>
      <c r="E192" s="70"/>
    </row>
    <row r="193" spans="1:5" ht="22.5" x14ac:dyDescent="0.2">
      <c r="A193" s="72">
        <v>5515</v>
      </c>
      <c r="B193" s="70" t="s">
        <v>432</v>
      </c>
      <c r="C193" s="46">
        <v>960697.2</v>
      </c>
      <c r="D193" s="214">
        <f>+C193/23177978.36</f>
        <v>4.1448705537578213E-2</v>
      </c>
      <c r="E193" s="71" t="s">
        <v>774</v>
      </c>
    </row>
    <row r="194" spans="1:5" x14ac:dyDescent="0.2">
      <c r="A194" s="72">
        <v>5516</v>
      </c>
      <c r="B194" s="70" t="s">
        <v>433</v>
      </c>
      <c r="C194" s="73">
        <v>0</v>
      </c>
      <c r="D194" s="74" t="s">
        <v>777</v>
      </c>
      <c r="E194" s="70"/>
    </row>
    <row r="195" spans="1:5" x14ac:dyDescent="0.2">
      <c r="A195" s="72">
        <v>5517</v>
      </c>
      <c r="B195" s="70" t="s">
        <v>434</v>
      </c>
      <c r="C195" s="73">
        <v>0</v>
      </c>
      <c r="D195" s="74" t="s">
        <v>777</v>
      </c>
      <c r="E195" s="70"/>
    </row>
    <row r="196" spans="1:5" x14ac:dyDescent="0.2">
      <c r="A196" s="72">
        <v>5518</v>
      </c>
      <c r="B196" s="70" t="s">
        <v>81</v>
      </c>
      <c r="C196" s="73">
        <v>0</v>
      </c>
      <c r="D196" s="74" t="s">
        <v>777</v>
      </c>
      <c r="E196" s="70"/>
    </row>
    <row r="197" spans="1:5" x14ac:dyDescent="0.2">
      <c r="A197" s="196">
        <v>5520</v>
      </c>
      <c r="B197" s="186" t="s">
        <v>80</v>
      </c>
      <c r="C197" s="187">
        <v>0</v>
      </c>
      <c r="D197" s="197" t="s">
        <v>777</v>
      </c>
      <c r="E197" s="186"/>
    </row>
    <row r="198" spans="1:5" x14ac:dyDescent="0.2">
      <c r="A198" s="72">
        <v>5521</v>
      </c>
      <c r="B198" s="70" t="s">
        <v>435</v>
      </c>
      <c r="C198" s="73">
        <v>0</v>
      </c>
      <c r="D198" s="74" t="s">
        <v>777</v>
      </c>
      <c r="E198" s="70"/>
    </row>
    <row r="199" spans="1:5" x14ac:dyDescent="0.2">
      <c r="A199" s="72">
        <v>5522</v>
      </c>
      <c r="B199" s="70" t="s">
        <v>436</v>
      </c>
      <c r="C199" s="73">
        <v>0</v>
      </c>
      <c r="D199" s="74" t="s">
        <v>777</v>
      </c>
      <c r="E199" s="70"/>
    </row>
    <row r="200" spans="1:5" x14ac:dyDescent="0.2">
      <c r="A200" s="196">
        <v>5530</v>
      </c>
      <c r="B200" s="186" t="s">
        <v>437</v>
      </c>
      <c r="C200" s="187">
        <v>0</v>
      </c>
      <c r="D200" s="197" t="s">
        <v>777</v>
      </c>
      <c r="E200" s="186"/>
    </row>
    <row r="201" spans="1:5" x14ac:dyDescent="0.2">
      <c r="A201" s="72">
        <v>5531</v>
      </c>
      <c r="B201" s="70" t="s">
        <v>438</v>
      </c>
      <c r="C201" s="73">
        <v>0</v>
      </c>
      <c r="D201" s="74"/>
      <c r="E201" s="70"/>
    </row>
    <row r="202" spans="1:5" x14ac:dyDescent="0.2">
      <c r="A202" s="72">
        <v>5532</v>
      </c>
      <c r="B202" s="70" t="s">
        <v>439</v>
      </c>
      <c r="C202" s="73">
        <v>0</v>
      </c>
      <c r="D202" s="74" t="s">
        <v>777</v>
      </c>
      <c r="E202" s="70"/>
    </row>
    <row r="203" spans="1:5" x14ac:dyDescent="0.2">
      <c r="A203" s="72">
        <v>5533</v>
      </c>
      <c r="B203" s="70" t="s">
        <v>440</v>
      </c>
      <c r="C203" s="73">
        <v>0</v>
      </c>
      <c r="D203" s="74" t="s">
        <v>777</v>
      </c>
      <c r="E203" s="70"/>
    </row>
    <row r="204" spans="1:5" x14ac:dyDescent="0.2">
      <c r="A204" s="72">
        <v>5534</v>
      </c>
      <c r="B204" s="70" t="s">
        <v>441</v>
      </c>
      <c r="C204" s="73">
        <v>0</v>
      </c>
      <c r="D204" s="74" t="s">
        <v>777</v>
      </c>
      <c r="E204" s="70"/>
    </row>
    <row r="205" spans="1:5" x14ac:dyDescent="0.2">
      <c r="A205" s="72">
        <v>5535</v>
      </c>
      <c r="B205" s="70" t="s">
        <v>442</v>
      </c>
      <c r="C205" s="73">
        <v>0</v>
      </c>
      <c r="D205" s="74" t="s">
        <v>777</v>
      </c>
      <c r="E205" s="70"/>
    </row>
    <row r="206" spans="1:5" x14ac:dyDescent="0.2">
      <c r="A206" s="196">
        <v>5540</v>
      </c>
      <c r="B206" s="186" t="s">
        <v>443</v>
      </c>
      <c r="C206" s="187">
        <v>0</v>
      </c>
      <c r="D206" s="197" t="s">
        <v>777</v>
      </c>
      <c r="E206" s="186"/>
    </row>
    <row r="207" spans="1:5" x14ac:dyDescent="0.2">
      <c r="A207" s="72">
        <v>5541</v>
      </c>
      <c r="B207" s="70" t="s">
        <v>443</v>
      </c>
      <c r="C207" s="73">
        <v>0</v>
      </c>
      <c r="D207" s="74" t="s">
        <v>777</v>
      </c>
      <c r="E207" s="70"/>
    </row>
    <row r="208" spans="1:5" x14ac:dyDescent="0.2">
      <c r="A208" s="196">
        <v>5550</v>
      </c>
      <c r="B208" s="186" t="s">
        <v>444</v>
      </c>
      <c r="C208" s="187">
        <v>0</v>
      </c>
      <c r="D208" s="197" t="s">
        <v>777</v>
      </c>
      <c r="E208" s="186"/>
    </row>
    <row r="209" spans="1:5" x14ac:dyDescent="0.2">
      <c r="A209" s="72">
        <v>5551</v>
      </c>
      <c r="B209" s="70" t="s">
        <v>444</v>
      </c>
      <c r="C209" s="73">
        <v>0</v>
      </c>
      <c r="D209" s="74" t="s">
        <v>777</v>
      </c>
      <c r="E209" s="70"/>
    </row>
    <row r="210" spans="1:5" x14ac:dyDescent="0.2">
      <c r="A210" s="196">
        <v>5590</v>
      </c>
      <c r="B210" s="186" t="s">
        <v>445</v>
      </c>
      <c r="C210" s="187">
        <v>0</v>
      </c>
      <c r="D210" s="197" t="s">
        <v>777</v>
      </c>
      <c r="E210" s="186"/>
    </row>
    <row r="211" spans="1:5" x14ac:dyDescent="0.2">
      <c r="A211" s="72">
        <v>5591</v>
      </c>
      <c r="B211" s="70" t="s">
        <v>446</v>
      </c>
      <c r="C211" s="73">
        <v>0</v>
      </c>
      <c r="D211" s="74" t="s">
        <v>777</v>
      </c>
      <c r="E211" s="70"/>
    </row>
    <row r="212" spans="1:5" x14ac:dyDescent="0.2">
      <c r="A212" s="72">
        <v>5592</v>
      </c>
      <c r="B212" s="70" t="s">
        <v>447</v>
      </c>
      <c r="C212" s="73">
        <v>0</v>
      </c>
      <c r="D212" s="74" t="s">
        <v>777</v>
      </c>
      <c r="E212" s="70"/>
    </row>
    <row r="213" spans="1:5" x14ac:dyDescent="0.2">
      <c r="A213" s="72">
        <v>5593</v>
      </c>
      <c r="B213" s="70" t="s">
        <v>448</v>
      </c>
      <c r="C213" s="73">
        <v>0</v>
      </c>
      <c r="D213" s="74" t="s">
        <v>777</v>
      </c>
      <c r="E213" s="70"/>
    </row>
    <row r="214" spans="1:5" x14ac:dyDescent="0.2">
      <c r="A214" s="72">
        <v>5594</v>
      </c>
      <c r="B214" s="70" t="s">
        <v>511</v>
      </c>
      <c r="C214" s="73">
        <v>0</v>
      </c>
      <c r="D214" s="74" t="s">
        <v>777</v>
      </c>
      <c r="E214" s="70"/>
    </row>
    <row r="215" spans="1:5" x14ac:dyDescent="0.2">
      <c r="A215" s="72">
        <v>5595</v>
      </c>
      <c r="B215" s="70" t="s">
        <v>449</v>
      </c>
      <c r="C215" s="73">
        <v>0</v>
      </c>
      <c r="D215" s="74" t="s">
        <v>777</v>
      </c>
      <c r="E215" s="70"/>
    </row>
    <row r="216" spans="1:5" x14ac:dyDescent="0.2">
      <c r="A216" s="72">
        <v>5596</v>
      </c>
      <c r="B216" s="70" t="s">
        <v>343</v>
      </c>
      <c r="C216" s="73">
        <v>0</v>
      </c>
      <c r="D216" s="74" t="s">
        <v>777</v>
      </c>
      <c r="E216" s="70"/>
    </row>
    <row r="217" spans="1:5" x14ac:dyDescent="0.2">
      <c r="A217" s="72">
        <v>5597</v>
      </c>
      <c r="B217" s="70" t="s">
        <v>450</v>
      </c>
      <c r="C217" s="73">
        <v>0</v>
      </c>
      <c r="D217" s="74" t="s">
        <v>777</v>
      </c>
      <c r="E217" s="70"/>
    </row>
    <row r="218" spans="1:5" x14ac:dyDescent="0.2">
      <c r="A218" s="72">
        <v>5598</v>
      </c>
      <c r="B218" s="70" t="s">
        <v>512</v>
      </c>
      <c r="C218" s="73">
        <v>0</v>
      </c>
      <c r="D218" s="74" t="s">
        <v>777</v>
      </c>
      <c r="E218" s="70"/>
    </row>
    <row r="219" spans="1:5" x14ac:dyDescent="0.2">
      <c r="A219" s="72">
        <v>5599</v>
      </c>
      <c r="B219" s="70" t="s">
        <v>451</v>
      </c>
      <c r="C219" s="73">
        <v>0</v>
      </c>
      <c r="D219" s="74" t="s">
        <v>777</v>
      </c>
      <c r="E219" s="70"/>
    </row>
    <row r="220" spans="1:5" x14ac:dyDescent="0.2">
      <c r="A220" s="196">
        <v>5600</v>
      </c>
      <c r="B220" s="186" t="s">
        <v>79</v>
      </c>
      <c r="C220" s="187">
        <v>0</v>
      </c>
      <c r="D220" s="197" t="s">
        <v>777</v>
      </c>
      <c r="E220" s="186"/>
    </row>
    <row r="221" spans="1:5" x14ac:dyDescent="0.2">
      <c r="A221" s="196">
        <v>5610</v>
      </c>
      <c r="B221" s="186" t="s">
        <v>452</v>
      </c>
      <c r="C221" s="187">
        <v>0</v>
      </c>
      <c r="D221" s="197" t="s">
        <v>777</v>
      </c>
      <c r="E221" s="186"/>
    </row>
    <row r="222" spans="1:5" x14ac:dyDescent="0.2">
      <c r="A222" s="72">
        <v>5611</v>
      </c>
      <c r="B222" s="70" t="s">
        <v>453</v>
      </c>
      <c r="C222" s="73">
        <v>0</v>
      </c>
      <c r="D222" s="74" t="s">
        <v>777</v>
      </c>
      <c r="E222" s="70"/>
    </row>
    <row r="224" spans="1:5" ht="12.75" x14ac:dyDescent="0.2">
      <c r="B224" s="235" t="s">
        <v>649</v>
      </c>
      <c r="C224" s="235"/>
    </row>
    <row r="225" spans="2:3" x14ac:dyDescent="0.2">
      <c r="B225" s="233"/>
      <c r="C225" s="233"/>
    </row>
    <row r="226" spans="2:3" x14ac:dyDescent="0.2">
      <c r="B226" s="233"/>
      <c r="C226" s="233"/>
    </row>
    <row r="227" spans="2:3" x14ac:dyDescent="0.2">
      <c r="B227" s="233" t="s">
        <v>818</v>
      </c>
    </row>
    <row r="228" spans="2:3" ht="22.5" x14ac:dyDescent="0.2">
      <c r="B228" s="234" t="s">
        <v>819</v>
      </c>
    </row>
    <row r="229" spans="2:3" x14ac:dyDescent="0.2">
      <c r="B229" s="233"/>
    </row>
    <row r="230" spans="2:3" x14ac:dyDescent="0.2">
      <c r="B230" s="233" t="s">
        <v>818</v>
      </c>
    </row>
    <row r="231" spans="2:3" ht="22.5" x14ac:dyDescent="0.2">
      <c r="B231" s="234" t="s">
        <v>820</v>
      </c>
    </row>
    <row r="232" spans="2:3" x14ac:dyDescent="0.2">
      <c r="B232" s="233"/>
    </row>
    <row r="233" spans="2:3" x14ac:dyDescent="0.2">
      <c r="B233" s="233"/>
    </row>
    <row r="234" spans="2:3" x14ac:dyDescent="0.2">
      <c r="B234" s="233" t="s">
        <v>818</v>
      </c>
    </row>
    <row r="235" spans="2:3" ht="15" x14ac:dyDescent="0.25">
      <c r="B235" t="s">
        <v>821</v>
      </c>
    </row>
    <row r="236" spans="2:3" ht="15" x14ac:dyDescent="0.25">
      <c r="B236" t="s">
        <v>822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227:B228 B230:B231 B234:B235" name="Rango1_1_1_2_1_5_1"/>
  </protectedRanges>
  <mergeCells count="4">
    <mergeCell ref="A1:C1"/>
    <mergeCell ref="A2:C2"/>
    <mergeCell ref="A3:C3"/>
    <mergeCell ref="B224:C224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6" tint="-0.499984740745262"/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6" tint="-0.499984740745262"/>
  </sheetPr>
  <dimension ref="A1:E47"/>
  <sheetViews>
    <sheetView topLeftCell="A10" workbookViewId="0">
      <selection activeCell="B35" sqref="B35:C47"/>
    </sheetView>
  </sheetViews>
  <sheetFormatPr baseColWidth="10" defaultColWidth="9.140625" defaultRowHeight="11.25" x14ac:dyDescent="0.2"/>
  <cols>
    <col min="1" max="1" width="18.85546875" style="51" customWidth="1"/>
    <col min="2" max="2" width="48.140625" style="51" customWidth="1"/>
    <col min="3" max="3" width="22.85546875" style="51" customWidth="1"/>
    <col min="4" max="4" width="24.140625" style="51" customWidth="1"/>
    <col min="5" max="5" width="16.7109375" style="51" customWidth="1"/>
    <col min="6" max="16384" width="9.140625" style="51"/>
  </cols>
  <sheetData>
    <row r="1" spans="1:5" ht="18.95" customHeight="1" x14ac:dyDescent="0.2">
      <c r="A1" s="151" t="str">
        <f>ESF!A1</f>
        <v>PATRONATO DE BOMBEROS DE LEON GTO</v>
      </c>
      <c r="B1" s="151"/>
      <c r="C1" s="151"/>
      <c r="D1" s="49" t="s">
        <v>179</v>
      </c>
      <c r="E1" s="50">
        <f>'Notas a los Edos Financieros'!D1</f>
        <v>2021</v>
      </c>
    </row>
    <row r="2" spans="1:5" ht="18.95" customHeight="1" x14ac:dyDescent="0.2">
      <c r="A2" s="151" t="s">
        <v>454</v>
      </c>
      <c r="B2" s="151"/>
      <c r="C2" s="151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1" t="str">
        <f>ESF!A3</f>
        <v>Correspondiente del 01 de enero al 31 de Marzo 2021</v>
      </c>
      <c r="B3" s="151"/>
      <c r="C3" s="151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219">
        <v>3110</v>
      </c>
      <c r="B8" s="220" t="s">
        <v>322</v>
      </c>
      <c r="C8" s="221">
        <v>19972929.789999999</v>
      </c>
      <c r="D8" s="220"/>
      <c r="E8" s="220" t="s">
        <v>778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5557003.9299999997</v>
      </c>
    </row>
    <row r="15" spans="1:5" x14ac:dyDescent="0.2">
      <c r="A15" s="219">
        <v>3220</v>
      </c>
      <c r="B15" s="220" t="s">
        <v>459</v>
      </c>
      <c r="C15" s="221">
        <f>SUM(C16:C21)</f>
        <v>15858990.390000001</v>
      </c>
      <c r="D15" s="220"/>
      <c r="E15" s="220"/>
    </row>
    <row r="16" spans="1:5" x14ac:dyDescent="0.2">
      <c r="A16" s="55" t="s">
        <v>779</v>
      </c>
      <c r="B16" s="51" t="s">
        <v>780</v>
      </c>
      <c r="C16" s="56">
        <v>21227296.629999999</v>
      </c>
      <c r="D16" s="51" t="s">
        <v>781</v>
      </c>
    </row>
    <row r="17" spans="1:4" x14ac:dyDescent="0.2">
      <c r="A17" s="55" t="s">
        <v>782</v>
      </c>
      <c r="B17" s="51" t="s">
        <v>783</v>
      </c>
      <c r="C17" s="56">
        <v>647984.6</v>
      </c>
      <c r="D17" s="51" t="s">
        <v>781</v>
      </c>
    </row>
    <row r="18" spans="1:4" x14ac:dyDescent="0.2">
      <c r="A18" s="55" t="s">
        <v>784</v>
      </c>
      <c r="B18" s="51" t="s">
        <v>785</v>
      </c>
      <c r="C18" s="56"/>
      <c r="D18" s="51" t="s">
        <v>781</v>
      </c>
    </row>
    <row r="19" spans="1:4" x14ac:dyDescent="0.2">
      <c r="A19" s="55" t="s">
        <v>786</v>
      </c>
      <c r="B19" s="51" t="s">
        <v>787</v>
      </c>
      <c r="C19" s="56">
        <v>1201976.55</v>
      </c>
      <c r="D19" s="51" t="s">
        <v>781</v>
      </c>
    </row>
    <row r="20" spans="1:4" x14ac:dyDescent="0.2">
      <c r="A20" s="55" t="s">
        <v>788</v>
      </c>
      <c r="B20" s="51" t="s">
        <v>789</v>
      </c>
      <c r="C20" s="56">
        <v>2288.6999999999998</v>
      </c>
      <c r="D20" s="51" t="s">
        <v>781</v>
      </c>
    </row>
    <row r="21" spans="1:4" x14ac:dyDescent="0.2">
      <c r="A21" s="55" t="s">
        <v>790</v>
      </c>
      <c r="B21" s="51" t="s">
        <v>791</v>
      </c>
      <c r="C21" s="56">
        <v>-7220556.0899999999</v>
      </c>
      <c r="D21" s="51" t="s">
        <v>781</v>
      </c>
    </row>
    <row r="22" spans="1:4" x14ac:dyDescent="0.2">
      <c r="A22" s="55">
        <v>3230</v>
      </c>
      <c r="B22" s="51" t="s">
        <v>460</v>
      </c>
      <c r="C22" s="56">
        <v>0</v>
      </c>
    </row>
    <row r="23" spans="1:4" x14ac:dyDescent="0.2">
      <c r="A23" s="55">
        <v>3231</v>
      </c>
      <c r="B23" s="51" t="s">
        <v>461</v>
      </c>
      <c r="C23" s="56">
        <v>0</v>
      </c>
    </row>
    <row r="24" spans="1:4" x14ac:dyDescent="0.2">
      <c r="A24" s="55">
        <v>3232</v>
      </c>
      <c r="B24" s="51" t="s">
        <v>462</v>
      </c>
      <c r="C24" s="56">
        <v>0</v>
      </c>
    </row>
    <row r="25" spans="1:4" x14ac:dyDescent="0.2">
      <c r="A25" s="55">
        <v>3233</v>
      </c>
      <c r="B25" s="51" t="s">
        <v>463</v>
      </c>
      <c r="C25" s="56">
        <v>0</v>
      </c>
    </row>
    <row r="26" spans="1:4" x14ac:dyDescent="0.2">
      <c r="A26" s="55">
        <v>3239</v>
      </c>
      <c r="B26" s="51" t="s">
        <v>464</v>
      </c>
      <c r="C26" s="56">
        <v>0</v>
      </c>
    </row>
    <row r="27" spans="1:4" x14ac:dyDescent="0.2">
      <c r="A27" s="55">
        <v>3240</v>
      </c>
      <c r="B27" s="51" t="s">
        <v>465</v>
      </c>
      <c r="C27" s="56">
        <v>0</v>
      </c>
    </row>
    <row r="28" spans="1:4" x14ac:dyDescent="0.2">
      <c r="A28" s="55">
        <v>3241</v>
      </c>
      <c r="B28" s="51" t="s">
        <v>466</v>
      </c>
      <c r="C28" s="56">
        <v>0</v>
      </c>
    </row>
    <row r="29" spans="1:4" x14ac:dyDescent="0.2">
      <c r="A29" s="55">
        <v>3242</v>
      </c>
      <c r="B29" s="51" t="s">
        <v>467</v>
      </c>
      <c r="C29" s="56">
        <v>0</v>
      </c>
    </row>
    <row r="30" spans="1:4" x14ac:dyDescent="0.2">
      <c r="A30" s="55">
        <v>3243</v>
      </c>
      <c r="B30" s="51" t="s">
        <v>468</v>
      </c>
      <c r="C30" s="56">
        <v>0</v>
      </c>
    </row>
    <row r="31" spans="1:4" x14ac:dyDescent="0.2">
      <c r="A31" s="55">
        <v>3250</v>
      </c>
      <c r="B31" s="51" t="s">
        <v>469</v>
      </c>
      <c r="C31" s="56">
        <v>0</v>
      </c>
    </row>
    <row r="32" spans="1:4" x14ac:dyDescent="0.2">
      <c r="A32" s="55">
        <v>3251</v>
      </c>
      <c r="B32" s="51" t="s">
        <v>470</v>
      </c>
      <c r="C32" s="56">
        <v>0</v>
      </c>
    </row>
    <row r="33" spans="1:3" x14ac:dyDescent="0.2">
      <c r="A33" s="55">
        <v>3252</v>
      </c>
      <c r="B33" s="51" t="s">
        <v>471</v>
      </c>
      <c r="C33" s="56">
        <v>0</v>
      </c>
    </row>
    <row r="35" spans="1:3" ht="12.75" x14ac:dyDescent="0.2">
      <c r="B35" s="235" t="s">
        <v>649</v>
      </c>
      <c r="C35" s="235"/>
    </row>
    <row r="36" spans="1:3" x14ac:dyDescent="0.2">
      <c r="B36" s="233"/>
      <c r="C36" s="233"/>
    </row>
    <row r="37" spans="1:3" x14ac:dyDescent="0.2">
      <c r="B37" s="233"/>
      <c r="C37" s="233"/>
    </row>
    <row r="38" spans="1:3" x14ac:dyDescent="0.2">
      <c r="B38" s="233" t="s">
        <v>818</v>
      </c>
      <c r="C38" s="42"/>
    </row>
    <row r="39" spans="1:3" ht="22.5" x14ac:dyDescent="0.2">
      <c r="B39" s="234" t="s">
        <v>819</v>
      </c>
      <c r="C39" s="42"/>
    </row>
    <row r="40" spans="1:3" x14ac:dyDescent="0.2">
      <c r="B40" s="233"/>
      <c r="C40" s="42"/>
    </row>
    <row r="41" spans="1:3" x14ac:dyDescent="0.2">
      <c r="B41" s="233" t="s">
        <v>818</v>
      </c>
      <c r="C41" s="42"/>
    </row>
    <row r="42" spans="1:3" ht="22.5" x14ac:dyDescent="0.2">
      <c r="B42" s="234" t="s">
        <v>820</v>
      </c>
      <c r="C42" s="42"/>
    </row>
    <row r="43" spans="1:3" x14ac:dyDescent="0.2">
      <c r="B43" s="233"/>
      <c r="C43" s="42"/>
    </row>
    <row r="44" spans="1:3" x14ac:dyDescent="0.2">
      <c r="B44" s="233"/>
      <c r="C44" s="42"/>
    </row>
    <row r="45" spans="1:3" x14ac:dyDescent="0.2">
      <c r="B45" s="233" t="s">
        <v>818</v>
      </c>
      <c r="C45" s="42"/>
    </row>
    <row r="46" spans="1:3" ht="15" x14ac:dyDescent="0.25">
      <c r="B46" t="s">
        <v>821</v>
      </c>
      <c r="C46" s="42"/>
    </row>
    <row r="47" spans="1:3" ht="15" x14ac:dyDescent="0.25">
      <c r="B47" t="s">
        <v>822</v>
      </c>
      <c r="C47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38:B39 B41:B42 B45:B46" name="Rango1_1_1_2_1_5_1"/>
  </protectedRanges>
  <mergeCells count="4">
    <mergeCell ref="A1:C1"/>
    <mergeCell ref="A2:C2"/>
    <mergeCell ref="A3:C3"/>
    <mergeCell ref="B35:C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6" tint="-0.499984740745262"/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6" tint="-0.499984740745262"/>
  </sheetPr>
  <dimension ref="A1:H141"/>
  <sheetViews>
    <sheetView topLeftCell="A100" workbookViewId="0">
      <selection activeCell="B129" sqref="B129:C141"/>
    </sheetView>
  </sheetViews>
  <sheetFormatPr baseColWidth="10" defaultColWidth="9.140625" defaultRowHeight="11.25" x14ac:dyDescent="0.2"/>
  <cols>
    <col min="1" max="1" width="19.7109375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8" width="11.5703125" style="51" customWidth="1"/>
    <col min="9" max="16384" width="9.140625" style="51"/>
  </cols>
  <sheetData>
    <row r="1" spans="1:5" s="57" customFormat="1" ht="18.95" customHeight="1" x14ac:dyDescent="0.25">
      <c r="A1" s="151" t="str">
        <f>ESF!A1</f>
        <v>PATRONATO DE BOMBEROS DE LEON GTO</v>
      </c>
      <c r="B1" s="151"/>
      <c r="C1" s="151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1" t="s">
        <v>472</v>
      </c>
      <c r="B2" s="151"/>
      <c r="C2" s="151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1" t="str">
        <f>ESF!A3</f>
        <v>Correspondiente del 01 de enero al 31 de Marzo 2021</v>
      </c>
      <c r="B3" s="151"/>
      <c r="C3" s="151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219">
        <v>1111</v>
      </c>
      <c r="B8" s="220" t="s">
        <v>473</v>
      </c>
      <c r="C8" s="223">
        <v>8500</v>
      </c>
      <c r="D8" s="223">
        <v>8500</v>
      </c>
    </row>
    <row r="9" spans="1:5" x14ac:dyDescent="0.2">
      <c r="A9" s="219" t="s">
        <v>792</v>
      </c>
      <c r="B9" s="177" t="s">
        <v>805</v>
      </c>
      <c r="C9" s="223">
        <f>SUM(C10:C12)</f>
        <v>8500</v>
      </c>
      <c r="D9" s="223">
        <f>SUM(D10:D12)</f>
        <v>8500</v>
      </c>
    </row>
    <row r="10" spans="1:5" x14ac:dyDescent="0.2">
      <c r="A10" s="55" t="s">
        <v>793</v>
      </c>
      <c r="B10" s="46" t="s">
        <v>806</v>
      </c>
      <c r="C10" s="46">
        <v>4000</v>
      </c>
      <c r="D10" s="46">
        <v>4000</v>
      </c>
    </row>
    <row r="11" spans="1:5" x14ac:dyDescent="0.2">
      <c r="A11" s="55" t="s">
        <v>794</v>
      </c>
      <c r="B11" s="46" t="s">
        <v>807</v>
      </c>
      <c r="C11" s="46">
        <v>2000</v>
      </c>
      <c r="D11" s="46">
        <v>2000</v>
      </c>
    </row>
    <row r="12" spans="1:5" x14ac:dyDescent="0.2">
      <c r="A12" s="55" t="s">
        <v>795</v>
      </c>
      <c r="B12" s="46" t="s">
        <v>808</v>
      </c>
      <c r="C12" s="46">
        <v>2500</v>
      </c>
      <c r="D12" s="46">
        <v>2500</v>
      </c>
    </row>
    <row r="13" spans="1:5" x14ac:dyDescent="0.2">
      <c r="A13" s="224">
        <v>1112</v>
      </c>
      <c r="B13" s="225" t="s">
        <v>474</v>
      </c>
      <c r="C13" s="223">
        <f>+C14</f>
        <v>17385176.98</v>
      </c>
      <c r="D13" s="223">
        <f>+D14</f>
        <v>11478640.98</v>
      </c>
    </row>
    <row r="14" spans="1:5" x14ac:dyDescent="0.2">
      <c r="A14" s="224" t="s">
        <v>796</v>
      </c>
      <c r="B14" s="177" t="s">
        <v>809</v>
      </c>
      <c r="C14" s="223">
        <f>+C15</f>
        <v>17385176.98</v>
      </c>
      <c r="D14" s="223">
        <f>+D15</f>
        <v>11478640.98</v>
      </c>
    </row>
    <row r="15" spans="1:5" x14ac:dyDescent="0.2">
      <c r="A15" s="224" t="s">
        <v>797</v>
      </c>
      <c r="B15" s="177" t="s">
        <v>810</v>
      </c>
      <c r="C15" s="223">
        <f>SUM(C16:C22)</f>
        <v>17385176.98</v>
      </c>
      <c r="D15" s="223">
        <f>SUM(D16:D22)</f>
        <v>11478640.98</v>
      </c>
    </row>
    <row r="16" spans="1:5" x14ac:dyDescent="0.2">
      <c r="A16" s="55" t="s">
        <v>798</v>
      </c>
      <c r="B16" s="46" t="s">
        <v>811</v>
      </c>
      <c r="C16" s="46">
        <v>45852.41</v>
      </c>
      <c r="D16" s="46">
        <v>43515.519999999997</v>
      </c>
    </row>
    <row r="17" spans="1:6" x14ac:dyDescent="0.2">
      <c r="A17" s="55" t="s">
        <v>799</v>
      </c>
      <c r="B17" s="46" t="s">
        <v>812</v>
      </c>
      <c r="C17" s="46">
        <v>7573286.6600000001</v>
      </c>
      <c r="D17" s="46">
        <v>1095020.47</v>
      </c>
    </row>
    <row r="18" spans="1:6" x14ac:dyDescent="0.2">
      <c r="A18" s="55" t="s">
        <v>800</v>
      </c>
      <c r="B18" s="46" t="s">
        <v>813</v>
      </c>
      <c r="C18" s="46">
        <v>0</v>
      </c>
      <c r="D18" s="46">
        <v>0</v>
      </c>
    </row>
    <row r="19" spans="1:6" x14ac:dyDescent="0.2">
      <c r="A19" s="55" t="s">
        <v>801</v>
      </c>
      <c r="B19" s="46" t="s">
        <v>814</v>
      </c>
      <c r="C19" s="46">
        <v>52000</v>
      </c>
      <c r="D19" s="46">
        <v>52000</v>
      </c>
    </row>
    <row r="20" spans="1:6" x14ac:dyDescent="0.2">
      <c r="A20" s="55" t="s">
        <v>802</v>
      </c>
      <c r="B20" s="46" t="s">
        <v>815</v>
      </c>
      <c r="C20" s="46">
        <v>3939788.45</v>
      </c>
      <c r="D20" s="46">
        <v>5896240.4000000004</v>
      </c>
    </row>
    <row r="21" spans="1:6" x14ac:dyDescent="0.2">
      <c r="A21" s="55" t="s">
        <v>803</v>
      </c>
      <c r="B21" s="46" t="s">
        <v>816</v>
      </c>
      <c r="C21" s="46">
        <v>2486416.7599999998</v>
      </c>
      <c r="D21" s="46">
        <v>26505.1</v>
      </c>
    </row>
    <row r="22" spans="1:6" x14ac:dyDescent="0.2">
      <c r="A22" s="55" t="s">
        <v>804</v>
      </c>
      <c r="B22" s="46" t="s">
        <v>817</v>
      </c>
      <c r="C22" s="46">
        <v>3287832.7</v>
      </c>
      <c r="D22" s="46">
        <v>4365359.49</v>
      </c>
    </row>
    <row r="23" spans="1:6" x14ac:dyDescent="0.2">
      <c r="A23" s="55">
        <v>1113</v>
      </c>
      <c r="B23" s="51" t="s">
        <v>475</v>
      </c>
      <c r="C23" s="56">
        <v>0</v>
      </c>
      <c r="D23" s="56">
        <v>0</v>
      </c>
    </row>
    <row r="24" spans="1:6" x14ac:dyDescent="0.2">
      <c r="A24" s="55">
        <v>1114</v>
      </c>
      <c r="B24" s="51" t="s">
        <v>184</v>
      </c>
      <c r="C24" s="56">
        <v>0</v>
      </c>
      <c r="D24" s="56">
        <v>0</v>
      </c>
    </row>
    <row r="25" spans="1:6" x14ac:dyDescent="0.2">
      <c r="A25" s="55">
        <v>1115</v>
      </c>
      <c r="B25" s="51" t="s">
        <v>185</v>
      </c>
      <c r="C25" s="56">
        <v>0</v>
      </c>
      <c r="D25" s="56">
        <v>0</v>
      </c>
    </row>
    <row r="26" spans="1:6" x14ac:dyDescent="0.2">
      <c r="A26" s="55">
        <v>1116</v>
      </c>
      <c r="B26" s="51" t="s">
        <v>476</v>
      </c>
      <c r="C26" s="56">
        <v>0</v>
      </c>
      <c r="D26" s="56">
        <v>0</v>
      </c>
    </row>
    <row r="27" spans="1:6" x14ac:dyDescent="0.2">
      <c r="A27" s="55">
        <v>1119</v>
      </c>
      <c r="B27" s="51" t="s">
        <v>477</v>
      </c>
      <c r="C27" s="56">
        <v>0</v>
      </c>
      <c r="D27" s="56">
        <v>0</v>
      </c>
    </row>
    <row r="28" spans="1:6" x14ac:dyDescent="0.2">
      <c r="A28" s="224">
        <v>1110</v>
      </c>
      <c r="B28" s="226" t="s">
        <v>611</v>
      </c>
      <c r="C28" s="223">
        <f>+C8+C13</f>
        <v>17393676.98</v>
      </c>
      <c r="D28" s="223">
        <f>+D8+D13</f>
        <v>11487140.98</v>
      </c>
      <c r="E28" s="227"/>
      <c r="F28" s="227"/>
    </row>
    <row r="31" spans="1:6" x14ac:dyDescent="0.2">
      <c r="A31" s="53" t="s">
        <v>161</v>
      </c>
      <c r="B31" s="53"/>
      <c r="C31" s="53"/>
      <c r="D31" s="53"/>
    </row>
    <row r="32" spans="1:6" x14ac:dyDescent="0.2">
      <c r="A32" s="54" t="s">
        <v>146</v>
      </c>
      <c r="B32" s="54" t="s">
        <v>616</v>
      </c>
      <c r="C32" s="129" t="s">
        <v>613</v>
      </c>
      <c r="D32" s="129" t="s">
        <v>164</v>
      </c>
    </row>
    <row r="33" spans="1:4" x14ac:dyDescent="0.2">
      <c r="A33" s="62">
        <v>1230</v>
      </c>
      <c r="B33" s="63" t="s">
        <v>215</v>
      </c>
      <c r="C33" s="124">
        <v>0</v>
      </c>
      <c r="D33" s="124">
        <v>0</v>
      </c>
    </row>
    <row r="34" spans="1:4" x14ac:dyDescent="0.2">
      <c r="A34" s="55">
        <v>1231</v>
      </c>
      <c r="B34" s="51" t="s">
        <v>216</v>
      </c>
      <c r="C34" s="56">
        <v>0</v>
      </c>
      <c r="D34" s="56">
        <v>0</v>
      </c>
    </row>
    <row r="35" spans="1:4" x14ac:dyDescent="0.2">
      <c r="A35" s="55">
        <v>1232</v>
      </c>
      <c r="B35" s="51" t="s">
        <v>217</v>
      </c>
      <c r="C35" s="56">
        <v>0</v>
      </c>
      <c r="D35" s="56">
        <v>0</v>
      </c>
    </row>
    <row r="36" spans="1:4" x14ac:dyDescent="0.2">
      <c r="A36" s="55">
        <v>1233</v>
      </c>
      <c r="B36" s="51" t="s">
        <v>218</v>
      </c>
      <c r="C36" s="56">
        <v>0</v>
      </c>
      <c r="D36" s="56">
        <v>0</v>
      </c>
    </row>
    <row r="37" spans="1:4" x14ac:dyDescent="0.2">
      <c r="A37" s="55">
        <v>1234</v>
      </c>
      <c r="B37" s="51" t="s">
        <v>219</v>
      </c>
      <c r="C37" s="56">
        <v>0</v>
      </c>
      <c r="D37" s="56">
        <v>0</v>
      </c>
    </row>
    <row r="38" spans="1:4" x14ac:dyDescent="0.2">
      <c r="A38" s="55">
        <v>1235</v>
      </c>
      <c r="B38" s="51" t="s">
        <v>220</v>
      </c>
      <c r="C38" s="56">
        <v>0</v>
      </c>
      <c r="D38" s="56">
        <v>0</v>
      </c>
    </row>
    <row r="39" spans="1:4" x14ac:dyDescent="0.2">
      <c r="A39" s="55">
        <v>1236</v>
      </c>
      <c r="B39" s="51" t="s">
        <v>221</v>
      </c>
      <c r="C39" s="56">
        <v>0</v>
      </c>
      <c r="D39" s="56">
        <v>0</v>
      </c>
    </row>
    <row r="40" spans="1:4" x14ac:dyDescent="0.2">
      <c r="A40" s="55">
        <v>1239</v>
      </c>
      <c r="B40" s="51" t="s">
        <v>222</v>
      </c>
      <c r="C40" s="56">
        <v>0</v>
      </c>
      <c r="D40" s="56">
        <v>0</v>
      </c>
    </row>
    <row r="41" spans="1:4" x14ac:dyDescent="0.2">
      <c r="A41" s="224">
        <v>1240</v>
      </c>
      <c r="B41" s="225" t="s">
        <v>223</v>
      </c>
      <c r="C41" s="223">
        <f>SUM(C42:C49)</f>
        <v>42371.43</v>
      </c>
      <c r="D41" s="223">
        <f>SUM(D42:D49)</f>
        <v>42371.43</v>
      </c>
    </row>
    <row r="42" spans="1:4" x14ac:dyDescent="0.2">
      <c r="A42" s="55">
        <v>1241</v>
      </c>
      <c r="B42" s="51" t="s">
        <v>224</v>
      </c>
      <c r="C42" s="46">
        <v>35474.879999999997</v>
      </c>
      <c r="D42" s="56">
        <v>35474.879999999997</v>
      </c>
    </row>
    <row r="43" spans="1:4" x14ac:dyDescent="0.2">
      <c r="A43" s="55">
        <v>1242</v>
      </c>
      <c r="B43" s="51" t="s">
        <v>225</v>
      </c>
      <c r="C43" s="46">
        <v>0</v>
      </c>
      <c r="D43" s="56">
        <v>0</v>
      </c>
    </row>
    <row r="44" spans="1:4" x14ac:dyDescent="0.2">
      <c r="A44" s="55">
        <v>1243</v>
      </c>
      <c r="B44" s="51" t="s">
        <v>226</v>
      </c>
      <c r="C44" s="46">
        <v>6896.55</v>
      </c>
      <c r="D44" s="56">
        <v>6896.55</v>
      </c>
    </row>
    <row r="45" spans="1:4" x14ac:dyDescent="0.2">
      <c r="A45" s="55">
        <v>1244</v>
      </c>
      <c r="B45" s="51" t="s">
        <v>227</v>
      </c>
      <c r="C45" s="46">
        <v>0</v>
      </c>
      <c r="D45" s="56">
        <v>0</v>
      </c>
    </row>
    <row r="46" spans="1:4" x14ac:dyDescent="0.2">
      <c r="A46" s="55">
        <v>1245</v>
      </c>
      <c r="B46" s="51" t="s">
        <v>228</v>
      </c>
      <c r="C46" s="46">
        <v>0</v>
      </c>
      <c r="D46" s="56">
        <v>0</v>
      </c>
    </row>
    <row r="47" spans="1:4" x14ac:dyDescent="0.2">
      <c r="A47" s="55">
        <v>1246</v>
      </c>
      <c r="B47" s="51" t="s">
        <v>229</v>
      </c>
      <c r="C47" s="46">
        <v>0</v>
      </c>
      <c r="D47" s="56">
        <v>0</v>
      </c>
    </row>
    <row r="48" spans="1:4" x14ac:dyDescent="0.2">
      <c r="A48" s="55">
        <v>1247</v>
      </c>
      <c r="B48" s="51" t="s">
        <v>230</v>
      </c>
      <c r="C48" s="46">
        <v>0</v>
      </c>
      <c r="D48" s="56">
        <v>0</v>
      </c>
    </row>
    <row r="49" spans="1:4" x14ac:dyDescent="0.2">
      <c r="A49" s="55">
        <v>1248</v>
      </c>
      <c r="B49" s="51" t="s">
        <v>231</v>
      </c>
      <c r="C49" s="46">
        <v>0</v>
      </c>
      <c r="D49" s="56">
        <v>0</v>
      </c>
    </row>
    <row r="50" spans="1:4" x14ac:dyDescent="0.2">
      <c r="A50" s="224">
        <v>1250</v>
      </c>
      <c r="B50" s="225" t="s">
        <v>233</v>
      </c>
      <c r="C50" s="223">
        <f>SUM(C51:C55)</f>
        <v>70921.039999999994</v>
      </c>
      <c r="D50" s="223">
        <f>SUM(D51:D55)</f>
        <v>70921.039999999994</v>
      </c>
    </row>
    <row r="51" spans="1:4" x14ac:dyDescent="0.2">
      <c r="A51" s="55">
        <v>1251</v>
      </c>
      <c r="B51" s="51" t="s">
        <v>234</v>
      </c>
      <c r="C51" s="46">
        <v>23814.66</v>
      </c>
      <c r="D51" s="56">
        <v>23814.66</v>
      </c>
    </row>
    <row r="52" spans="1:4" x14ac:dyDescent="0.2">
      <c r="A52" s="55">
        <v>1252</v>
      </c>
      <c r="B52" s="51" t="s">
        <v>235</v>
      </c>
      <c r="C52" s="46">
        <v>0</v>
      </c>
      <c r="D52" s="56">
        <v>0</v>
      </c>
    </row>
    <row r="53" spans="1:4" x14ac:dyDescent="0.2">
      <c r="A53" s="55">
        <v>1253</v>
      </c>
      <c r="B53" s="51" t="s">
        <v>236</v>
      </c>
      <c r="C53" s="46">
        <v>0</v>
      </c>
      <c r="D53" s="56">
        <v>0</v>
      </c>
    </row>
    <row r="54" spans="1:4" x14ac:dyDescent="0.2">
      <c r="A54" s="55">
        <v>1254</v>
      </c>
      <c r="B54" s="51" t="s">
        <v>237</v>
      </c>
      <c r="C54" s="46">
        <v>47106.38</v>
      </c>
      <c r="D54" s="56">
        <v>47106.38</v>
      </c>
    </row>
    <row r="55" spans="1:4" x14ac:dyDescent="0.2">
      <c r="A55" s="55">
        <v>1259</v>
      </c>
      <c r="B55" s="51" t="s">
        <v>238</v>
      </c>
      <c r="C55" s="46">
        <v>0</v>
      </c>
      <c r="D55" s="56">
        <v>0</v>
      </c>
    </row>
    <row r="56" spans="1:4" x14ac:dyDescent="0.2">
      <c r="A56" s="55"/>
      <c r="B56" s="139" t="s">
        <v>614</v>
      </c>
      <c r="C56" s="46">
        <v>0</v>
      </c>
      <c r="D56" s="124"/>
    </row>
    <row r="58" spans="1:4" x14ac:dyDescent="0.2">
      <c r="A58" s="53" t="s">
        <v>169</v>
      </c>
      <c r="B58" s="53"/>
      <c r="C58" s="53"/>
      <c r="D58" s="53"/>
    </row>
    <row r="59" spans="1:4" x14ac:dyDescent="0.2">
      <c r="A59" s="54" t="s">
        <v>146</v>
      </c>
      <c r="B59" s="54" t="s">
        <v>616</v>
      </c>
      <c r="C59" s="129">
        <v>2021</v>
      </c>
      <c r="D59" s="129">
        <v>2020</v>
      </c>
    </row>
    <row r="60" spans="1:4" x14ac:dyDescent="0.2">
      <c r="A60" s="224">
        <v>3210</v>
      </c>
      <c r="B60" s="225" t="s">
        <v>612</v>
      </c>
      <c r="C60" s="223">
        <v>5557003.9299999997</v>
      </c>
      <c r="D60" s="223">
        <v>-7220852.0900000036</v>
      </c>
    </row>
    <row r="61" spans="1:4" x14ac:dyDescent="0.2">
      <c r="A61" s="219"/>
      <c r="B61" s="226" t="s">
        <v>617</v>
      </c>
      <c r="C61" s="223">
        <f>+C62+C74-C106</f>
        <v>2892869.9699999997</v>
      </c>
      <c r="D61" s="223">
        <f>+D62+D74-D106</f>
        <v>9893976.9199999981</v>
      </c>
    </row>
    <row r="62" spans="1:4" x14ac:dyDescent="0.2">
      <c r="A62" s="62">
        <v>5400</v>
      </c>
      <c r="B62" s="63" t="s">
        <v>412</v>
      </c>
      <c r="C62" s="124">
        <v>0</v>
      </c>
      <c r="D62" s="124">
        <v>0</v>
      </c>
    </row>
    <row r="63" spans="1:4" x14ac:dyDescent="0.2">
      <c r="A63" s="55">
        <v>5410</v>
      </c>
      <c r="B63" s="51" t="s">
        <v>621</v>
      </c>
      <c r="C63" s="56">
        <v>0</v>
      </c>
      <c r="D63" s="56">
        <v>0</v>
      </c>
    </row>
    <row r="64" spans="1:4" x14ac:dyDescent="0.2">
      <c r="A64" s="55">
        <v>5411</v>
      </c>
      <c r="B64" s="51" t="s">
        <v>414</v>
      </c>
      <c r="C64" s="56">
        <v>0</v>
      </c>
      <c r="D64" s="56">
        <v>0</v>
      </c>
    </row>
    <row r="65" spans="1:4" x14ac:dyDescent="0.2">
      <c r="A65" s="55">
        <v>5420</v>
      </c>
      <c r="B65" s="51" t="s">
        <v>622</v>
      </c>
      <c r="C65" s="56">
        <v>0</v>
      </c>
      <c r="D65" s="56">
        <v>0</v>
      </c>
    </row>
    <row r="66" spans="1:4" x14ac:dyDescent="0.2">
      <c r="A66" s="55">
        <v>5421</v>
      </c>
      <c r="B66" s="51" t="s">
        <v>417</v>
      </c>
      <c r="C66" s="56">
        <v>0</v>
      </c>
      <c r="D66" s="56">
        <v>0</v>
      </c>
    </row>
    <row r="67" spans="1:4" x14ac:dyDescent="0.2">
      <c r="A67" s="55">
        <v>5430</v>
      </c>
      <c r="B67" s="51" t="s">
        <v>623</v>
      </c>
      <c r="C67" s="56">
        <v>0</v>
      </c>
      <c r="D67" s="56">
        <v>0</v>
      </c>
    </row>
    <row r="68" spans="1:4" x14ac:dyDescent="0.2">
      <c r="A68" s="55">
        <v>5431</v>
      </c>
      <c r="B68" s="51" t="s">
        <v>420</v>
      </c>
      <c r="C68" s="56">
        <v>0</v>
      </c>
      <c r="D68" s="56">
        <v>0</v>
      </c>
    </row>
    <row r="69" spans="1:4" x14ac:dyDescent="0.2">
      <c r="A69" s="55">
        <v>5440</v>
      </c>
      <c r="B69" s="51" t="s">
        <v>624</v>
      </c>
      <c r="C69" s="56">
        <v>0</v>
      </c>
      <c r="D69" s="56">
        <v>0</v>
      </c>
    </row>
    <row r="70" spans="1:4" x14ac:dyDescent="0.2">
      <c r="A70" s="55">
        <v>5441</v>
      </c>
      <c r="B70" s="51" t="s">
        <v>624</v>
      </c>
      <c r="C70" s="56">
        <v>0</v>
      </c>
      <c r="D70" s="56">
        <v>0</v>
      </c>
    </row>
    <row r="71" spans="1:4" x14ac:dyDescent="0.2">
      <c r="A71" s="55">
        <v>5450</v>
      </c>
      <c r="B71" s="51" t="s">
        <v>625</v>
      </c>
      <c r="C71" s="56">
        <v>0</v>
      </c>
      <c r="D71" s="56">
        <v>0</v>
      </c>
    </row>
    <row r="72" spans="1:4" x14ac:dyDescent="0.2">
      <c r="A72" s="55">
        <v>5451</v>
      </c>
      <c r="B72" s="51" t="s">
        <v>424</v>
      </c>
      <c r="C72" s="56">
        <v>0</v>
      </c>
      <c r="D72" s="56">
        <v>0</v>
      </c>
    </row>
    <row r="73" spans="1:4" x14ac:dyDescent="0.2">
      <c r="A73" s="55">
        <v>5452</v>
      </c>
      <c r="B73" s="51" t="s">
        <v>425</v>
      </c>
      <c r="C73" s="56">
        <v>0</v>
      </c>
      <c r="D73" s="56">
        <v>0</v>
      </c>
    </row>
    <row r="74" spans="1:4" x14ac:dyDescent="0.2">
      <c r="A74" s="224">
        <v>5500</v>
      </c>
      <c r="B74" s="225" t="s">
        <v>426</v>
      </c>
      <c r="C74" s="223">
        <f>SUM(C75:C105)</f>
        <v>3006162.44</v>
      </c>
      <c r="D74" s="223">
        <f>SUM(D75:D105)</f>
        <v>11068199.629999999</v>
      </c>
    </row>
    <row r="75" spans="1:4" x14ac:dyDescent="0.2">
      <c r="A75" s="55">
        <v>5510</v>
      </c>
      <c r="B75" s="51" t="s">
        <v>427</v>
      </c>
      <c r="C75" s="56">
        <v>0</v>
      </c>
      <c r="D75" s="56">
        <v>0</v>
      </c>
    </row>
    <row r="76" spans="1:4" x14ac:dyDescent="0.2">
      <c r="A76" s="55">
        <v>5511</v>
      </c>
      <c r="B76" s="51" t="s">
        <v>428</v>
      </c>
      <c r="C76" s="56">
        <v>0</v>
      </c>
      <c r="D76" s="56">
        <v>0</v>
      </c>
    </row>
    <row r="77" spans="1:4" x14ac:dyDescent="0.2">
      <c r="A77" s="55">
        <v>5512</v>
      </c>
      <c r="B77" s="51" t="s">
        <v>429</v>
      </c>
      <c r="C77" s="56">
        <v>0</v>
      </c>
      <c r="D77" s="56">
        <v>0</v>
      </c>
    </row>
    <row r="78" spans="1:4" x14ac:dyDescent="0.2">
      <c r="A78" s="228">
        <v>5513</v>
      </c>
      <c r="B78" s="229" t="s">
        <v>430</v>
      </c>
      <c r="C78" s="230">
        <v>0</v>
      </c>
      <c r="D78" s="230">
        <v>0</v>
      </c>
    </row>
    <row r="79" spans="1:4" x14ac:dyDescent="0.2">
      <c r="A79" s="228">
        <v>5514</v>
      </c>
      <c r="B79" s="229" t="s">
        <v>431</v>
      </c>
      <c r="C79" s="230">
        <v>0</v>
      </c>
      <c r="D79" s="230">
        <v>0</v>
      </c>
    </row>
    <row r="80" spans="1:4" x14ac:dyDescent="0.2">
      <c r="A80" s="228">
        <v>5515</v>
      </c>
      <c r="B80" s="229" t="s">
        <v>432</v>
      </c>
      <c r="C80" s="180">
        <v>960697.2</v>
      </c>
      <c r="D80" s="180">
        <v>3842788.8</v>
      </c>
    </row>
    <row r="81" spans="1:4" x14ac:dyDescent="0.2">
      <c r="A81" s="228">
        <v>5516</v>
      </c>
      <c r="B81" s="229" t="s">
        <v>433</v>
      </c>
      <c r="C81" s="230">
        <v>0</v>
      </c>
      <c r="D81" s="230">
        <v>0</v>
      </c>
    </row>
    <row r="82" spans="1:4" x14ac:dyDescent="0.2">
      <c r="A82" s="228">
        <v>5517</v>
      </c>
      <c r="B82" s="229" t="s">
        <v>434</v>
      </c>
      <c r="C82" s="230">
        <v>0</v>
      </c>
      <c r="D82" s="230">
        <v>0</v>
      </c>
    </row>
    <row r="83" spans="1:4" x14ac:dyDescent="0.2">
      <c r="A83" s="228">
        <v>5518</v>
      </c>
      <c r="B83" s="229" t="s">
        <v>81</v>
      </c>
      <c r="C83" s="230">
        <v>0</v>
      </c>
      <c r="D83" s="230">
        <v>0</v>
      </c>
    </row>
    <row r="84" spans="1:4" x14ac:dyDescent="0.2">
      <c r="A84" s="55">
        <v>5520</v>
      </c>
      <c r="B84" s="51" t="s">
        <v>80</v>
      </c>
      <c r="C84" s="56">
        <v>0</v>
      </c>
      <c r="D84" s="56">
        <v>0</v>
      </c>
    </row>
    <row r="85" spans="1:4" x14ac:dyDescent="0.2">
      <c r="A85" s="55">
        <v>5521</v>
      </c>
      <c r="B85" s="51" t="s">
        <v>435</v>
      </c>
      <c r="C85" s="56">
        <v>2045465.24</v>
      </c>
      <c r="D85" s="56">
        <v>7225410.8300000001</v>
      </c>
    </row>
    <row r="86" spans="1:4" x14ac:dyDescent="0.2">
      <c r="A86" s="55">
        <v>5522</v>
      </c>
      <c r="B86" s="51" t="s">
        <v>436</v>
      </c>
      <c r="C86" s="56">
        <v>0</v>
      </c>
      <c r="D86" s="56">
        <v>0</v>
      </c>
    </row>
    <row r="87" spans="1:4" x14ac:dyDescent="0.2">
      <c r="A87" s="55">
        <v>5530</v>
      </c>
      <c r="B87" s="51" t="s">
        <v>437</v>
      </c>
      <c r="C87" s="56">
        <v>0</v>
      </c>
      <c r="D87" s="56">
        <v>0</v>
      </c>
    </row>
    <row r="88" spans="1:4" x14ac:dyDescent="0.2">
      <c r="A88" s="55">
        <v>5531</v>
      </c>
      <c r="B88" s="51" t="s">
        <v>438</v>
      </c>
      <c r="C88" s="56">
        <v>0</v>
      </c>
      <c r="D88" s="56">
        <v>0</v>
      </c>
    </row>
    <row r="89" spans="1:4" x14ac:dyDescent="0.2">
      <c r="A89" s="55">
        <v>5532</v>
      </c>
      <c r="B89" s="51" t="s">
        <v>439</v>
      </c>
      <c r="C89" s="56">
        <v>0</v>
      </c>
      <c r="D89" s="56">
        <v>0</v>
      </c>
    </row>
    <row r="90" spans="1:4" x14ac:dyDescent="0.2">
      <c r="A90" s="55">
        <v>5533</v>
      </c>
      <c r="B90" s="51" t="s">
        <v>440</v>
      </c>
      <c r="C90" s="56">
        <v>0</v>
      </c>
      <c r="D90" s="56">
        <v>0</v>
      </c>
    </row>
    <row r="91" spans="1:4" x14ac:dyDescent="0.2">
      <c r="A91" s="55">
        <v>5534</v>
      </c>
      <c r="B91" s="51" t="s">
        <v>441</v>
      </c>
      <c r="C91" s="56">
        <v>0</v>
      </c>
      <c r="D91" s="56">
        <v>0</v>
      </c>
    </row>
    <row r="92" spans="1:4" x14ac:dyDescent="0.2">
      <c r="A92" s="55">
        <v>5535</v>
      </c>
      <c r="B92" s="51" t="s">
        <v>442</v>
      </c>
      <c r="C92" s="56">
        <v>0</v>
      </c>
      <c r="D92" s="56">
        <v>0</v>
      </c>
    </row>
    <row r="93" spans="1:4" x14ac:dyDescent="0.2">
      <c r="A93" s="55">
        <v>5540</v>
      </c>
      <c r="B93" s="51" t="s">
        <v>443</v>
      </c>
      <c r="C93" s="56">
        <v>0</v>
      </c>
      <c r="D93" s="56">
        <v>0</v>
      </c>
    </row>
    <row r="94" spans="1:4" x14ac:dyDescent="0.2">
      <c r="A94" s="55">
        <v>5541</v>
      </c>
      <c r="B94" s="51" t="s">
        <v>443</v>
      </c>
      <c r="C94" s="56">
        <v>0</v>
      </c>
      <c r="D94" s="56">
        <v>0</v>
      </c>
    </row>
    <row r="95" spans="1:4" x14ac:dyDescent="0.2">
      <c r="A95" s="55">
        <v>5550</v>
      </c>
      <c r="B95" s="51" t="s">
        <v>444</v>
      </c>
      <c r="C95" s="56">
        <v>0</v>
      </c>
      <c r="D95" s="56">
        <v>0</v>
      </c>
    </row>
    <row r="96" spans="1:4" x14ac:dyDescent="0.2">
      <c r="A96" s="55">
        <v>5551</v>
      </c>
      <c r="B96" s="51" t="s">
        <v>444</v>
      </c>
      <c r="C96" s="56">
        <v>0</v>
      </c>
      <c r="D96" s="56">
        <v>0</v>
      </c>
    </row>
    <row r="97" spans="1:4" x14ac:dyDescent="0.2">
      <c r="A97" s="55">
        <v>5590</v>
      </c>
      <c r="B97" s="51" t="s">
        <v>445</v>
      </c>
      <c r="C97" s="56">
        <v>0</v>
      </c>
      <c r="D97" s="56">
        <v>0</v>
      </c>
    </row>
    <row r="98" spans="1:4" x14ac:dyDescent="0.2">
      <c r="A98" s="55">
        <v>5591</v>
      </c>
      <c r="B98" s="51" t="s">
        <v>446</v>
      </c>
      <c r="C98" s="56">
        <v>0</v>
      </c>
      <c r="D98" s="56">
        <v>0</v>
      </c>
    </row>
    <row r="99" spans="1:4" x14ac:dyDescent="0.2">
      <c r="A99" s="55">
        <v>5592</v>
      </c>
      <c r="B99" s="51" t="s">
        <v>447</v>
      </c>
      <c r="C99" s="56">
        <v>0</v>
      </c>
      <c r="D99" s="56">
        <v>0</v>
      </c>
    </row>
    <row r="100" spans="1:4" x14ac:dyDescent="0.2">
      <c r="A100" s="55">
        <v>5593</v>
      </c>
      <c r="B100" s="51" t="s">
        <v>448</v>
      </c>
      <c r="C100" s="56">
        <v>0</v>
      </c>
      <c r="D100" s="56">
        <v>0</v>
      </c>
    </row>
    <row r="101" spans="1:4" x14ac:dyDescent="0.2">
      <c r="A101" s="55">
        <v>5594</v>
      </c>
      <c r="B101" s="51" t="s">
        <v>626</v>
      </c>
      <c r="C101" s="56">
        <v>0</v>
      </c>
      <c r="D101" s="56">
        <v>0</v>
      </c>
    </row>
    <row r="102" spans="1:4" x14ac:dyDescent="0.2">
      <c r="A102" s="55">
        <v>5595</v>
      </c>
      <c r="B102" s="51" t="s">
        <v>449</v>
      </c>
      <c r="C102" s="56">
        <v>0</v>
      </c>
      <c r="D102" s="56">
        <v>0</v>
      </c>
    </row>
    <row r="103" spans="1:4" x14ac:dyDescent="0.2">
      <c r="A103" s="55">
        <v>5596</v>
      </c>
      <c r="B103" s="51" t="s">
        <v>343</v>
      </c>
      <c r="C103" s="56">
        <v>0</v>
      </c>
      <c r="D103" s="56">
        <v>0</v>
      </c>
    </row>
    <row r="104" spans="1:4" x14ac:dyDescent="0.2">
      <c r="A104" s="55">
        <v>5597</v>
      </c>
      <c r="B104" s="51" t="s">
        <v>450</v>
      </c>
      <c r="C104" s="56">
        <v>0</v>
      </c>
      <c r="D104" s="56">
        <v>0</v>
      </c>
    </row>
    <row r="105" spans="1:4" x14ac:dyDescent="0.2">
      <c r="A105" s="55">
        <v>5599</v>
      </c>
      <c r="B105" s="51" t="s">
        <v>451</v>
      </c>
      <c r="C105" s="56">
        <v>0</v>
      </c>
      <c r="D105" s="56">
        <v>0</v>
      </c>
    </row>
    <row r="106" spans="1:4" x14ac:dyDescent="0.2">
      <c r="A106" s="224">
        <v>5600</v>
      </c>
      <c r="B106" s="225" t="s">
        <v>79</v>
      </c>
      <c r="C106" s="223">
        <f>SUM(C107:C108)</f>
        <v>113292.47</v>
      </c>
      <c r="D106" s="223">
        <f>SUM(D107:D108)</f>
        <v>1174222.71</v>
      </c>
    </row>
    <row r="107" spans="1:4" x14ac:dyDescent="0.2">
      <c r="A107" s="55">
        <v>5610</v>
      </c>
      <c r="B107" s="51" t="s">
        <v>452</v>
      </c>
      <c r="C107" s="56">
        <v>113292.47</v>
      </c>
      <c r="D107" s="56">
        <v>1174222.71</v>
      </c>
    </row>
    <row r="108" spans="1:4" x14ac:dyDescent="0.2">
      <c r="A108" s="55">
        <v>5611</v>
      </c>
      <c r="B108" s="51" t="s">
        <v>453</v>
      </c>
      <c r="C108" s="56">
        <v>0</v>
      </c>
      <c r="D108" s="56">
        <v>0</v>
      </c>
    </row>
    <row r="109" spans="1:4" x14ac:dyDescent="0.2">
      <c r="A109" s="224">
        <v>2110</v>
      </c>
      <c r="B109" s="231" t="s">
        <v>618</v>
      </c>
      <c r="C109" s="223">
        <f>SUM(C110:C114)</f>
        <v>2543337.9000000004</v>
      </c>
      <c r="D109" s="223">
        <f>SUM(D110:D114)</f>
        <v>4550360.9400000004</v>
      </c>
    </row>
    <row r="110" spans="1:4" x14ac:dyDescent="0.2">
      <c r="A110" s="55">
        <v>2111</v>
      </c>
      <c r="B110" s="51" t="s">
        <v>627</v>
      </c>
      <c r="C110" s="180">
        <v>2543337.9000000004</v>
      </c>
      <c r="D110" s="230">
        <v>4550360.9400000004</v>
      </c>
    </row>
    <row r="111" spans="1:4" x14ac:dyDescent="0.2">
      <c r="A111" s="55">
        <v>2112</v>
      </c>
      <c r="B111" s="51" t="s">
        <v>628</v>
      </c>
      <c r="C111" s="180"/>
      <c r="D111" s="230">
        <v>0</v>
      </c>
    </row>
    <row r="112" spans="1:4" x14ac:dyDescent="0.2">
      <c r="A112" s="55">
        <v>2112</v>
      </c>
      <c r="B112" s="51" t="s">
        <v>629</v>
      </c>
      <c r="C112" s="180">
        <v>0</v>
      </c>
      <c r="D112" s="230">
        <v>0</v>
      </c>
    </row>
    <row r="113" spans="1:8" x14ac:dyDescent="0.2">
      <c r="A113" s="55">
        <v>2115</v>
      </c>
      <c r="B113" s="51" t="s">
        <v>631</v>
      </c>
      <c r="C113" s="230">
        <v>0</v>
      </c>
      <c r="D113" s="230">
        <v>0</v>
      </c>
    </row>
    <row r="114" spans="1:8" x14ac:dyDescent="0.2">
      <c r="A114" s="55">
        <v>2114</v>
      </c>
      <c r="B114" s="51" t="s">
        <v>630</v>
      </c>
      <c r="C114" s="230">
        <v>0</v>
      </c>
      <c r="D114" s="230">
        <v>0</v>
      </c>
    </row>
    <row r="115" spans="1:8" x14ac:dyDescent="0.2">
      <c r="A115" s="219"/>
      <c r="B115" s="226" t="s">
        <v>619</v>
      </c>
      <c r="C115" s="223">
        <f>SUM(C110:C114)</f>
        <v>2543337.9000000004</v>
      </c>
      <c r="D115" s="223">
        <f>SUM(D110:D114)</f>
        <v>4550360.9400000004</v>
      </c>
    </row>
    <row r="116" spans="1:8" x14ac:dyDescent="0.2">
      <c r="A116" s="62">
        <v>1120</v>
      </c>
      <c r="B116" s="140" t="s">
        <v>620</v>
      </c>
      <c r="C116" s="227">
        <v>0</v>
      </c>
      <c r="D116" s="227">
        <v>0</v>
      </c>
    </row>
    <row r="117" spans="1:8" x14ac:dyDescent="0.2">
      <c r="A117" s="55">
        <v>1124</v>
      </c>
      <c r="B117" s="222" t="s">
        <v>636</v>
      </c>
      <c r="C117" s="180">
        <v>0</v>
      </c>
      <c r="D117" s="230">
        <v>0</v>
      </c>
    </row>
    <row r="118" spans="1:8" x14ac:dyDescent="0.2">
      <c r="A118" s="55">
        <v>1124</v>
      </c>
      <c r="B118" s="222" t="s">
        <v>637</v>
      </c>
      <c r="C118" s="56">
        <v>0</v>
      </c>
      <c r="D118" s="56">
        <v>0</v>
      </c>
    </row>
    <row r="119" spans="1:8" x14ac:dyDescent="0.2">
      <c r="A119" s="55">
        <v>1124</v>
      </c>
      <c r="B119" s="222" t="s">
        <v>638</v>
      </c>
      <c r="C119" s="56">
        <v>0</v>
      </c>
      <c r="D119" s="56">
        <v>0</v>
      </c>
    </row>
    <row r="120" spans="1:8" x14ac:dyDescent="0.2">
      <c r="A120" s="55">
        <v>1124</v>
      </c>
      <c r="B120" s="222" t="s">
        <v>639</v>
      </c>
      <c r="C120" s="56">
        <v>0</v>
      </c>
      <c r="D120" s="56">
        <v>0</v>
      </c>
    </row>
    <row r="121" spans="1:8" x14ac:dyDescent="0.2">
      <c r="A121" s="55">
        <v>1124</v>
      </c>
      <c r="B121" s="222" t="s">
        <v>640</v>
      </c>
      <c r="C121" s="56">
        <v>0</v>
      </c>
      <c r="D121" s="56">
        <v>0</v>
      </c>
    </row>
    <row r="122" spans="1:8" x14ac:dyDescent="0.2">
      <c r="A122" s="55">
        <v>1124</v>
      </c>
      <c r="B122" s="222" t="s">
        <v>641</v>
      </c>
      <c r="C122" s="56">
        <v>0</v>
      </c>
      <c r="D122" s="56">
        <v>0</v>
      </c>
    </row>
    <row r="123" spans="1:8" x14ac:dyDescent="0.2">
      <c r="A123" s="55">
        <v>1122</v>
      </c>
      <c r="B123" s="222" t="s">
        <v>633</v>
      </c>
      <c r="C123" s="56">
        <v>0</v>
      </c>
      <c r="D123" s="56">
        <v>0</v>
      </c>
    </row>
    <row r="124" spans="1:8" x14ac:dyDescent="0.2">
      <c r="A124" s="55">
        <v>1122</v>
      </c>
      <c r="B124" s="222" t="s">
        <v>634</v>
      </c>
      <c r="C124" s="56">
        <v>0</v>
      </c>
      <c r="D124" s="56">
        <v>0</v>
      </c>
    </row>
    <row r="125" spans="1:8" x14ac:dyDescent="0.2">
      <c r="A125" s="55">
        <v>1122</v>
      </c>
      <c r="B125" s="222" t="s">
        <v>635</v>
      </c>
      <c r="C125" s="56">
        <v>0</v>
      </c>
      <c r="D125" s="56">
        <v>0</v>
      </c>
    </row>
    <row r="126" spans="1:8" x14ac:dyDescent="0.2">
      <c r="A126" s="219"/>
      <c r="B126" s="232" t="s">
        <v>632</v>
      </c>
      <c r="C126" s="223">
        <f>C60+C61-C115</f>
        <v>5906535.9999999981</v>
      </c>
      <c r="D126" s="223">
        <f>D60+D61-D115</f>
        <v>-1877236.1100000059</v>
      </c>
    </row>
    <row r="128" spans="1:8" x14ac:dyDescent="0.2">
      <c r="H128" s="141"/>
    </row>
    <row r="129" spans="2:3" ht="12.75" x14ac:dyDescent="0.2">
      <c r="B129" s="235" t="s">
        <v>649</v>
      </c>
      <c r="C129" s="235"/>
    </row>
    <row r="130" spans="2:3" x14ac:dyDescent="0.2">
      <c r="B130" s="233"/>
      <c r="C130" s="233"/>
    </row>
    <row r="131" spans="2:3" x14ac:dyDescent="0.2">
      <c r="B131" s="233"/>
      <c r="C131" s="233"/>
    </row>
    <row r="132" spans="2:3" x14ac:dyDescent="0.2">
      <c r="B132" s="233" t="s">
        <v>818</v>
      </c>
      <c r="C132" s="42"/>
    </row>
    <row r="133" spans="2:3" ht="22.5" x14ac:dyDescent="0.2">
      <c r="B133" s="234" t="s">
        <v>819</v>
      </c>
      <c r="C133" s="42"/>
    </row>
    <row r="134" spans="2:3" x14ac:dyDescent="0.2">
      <c r="B134" s="233"/>
      <c r="C134" s="42"/>
    </row>
    <row r="135" spans="2:3" x14ac:dyDescent="0.2">
      <c r="B135" s="233" t="s">
        <v>818</v>
      </c>
      <c r="C135" s="42"/>
    </row>
    <row r="136" spans="2:3" ht="22.5" x14ac:dyDescent="0.2">
      <c r="B136" s="234" t="s">
        <v>820</v>
      </c>
      <c r="C136" s="42"/>
    </row>
    <row r="137" spans="2:3" x14ac:dyDescent="0.2">
      <c r="B137" s="233"/>
      <c r="C137" s="42"/>
    </row>
    <row r="138" spans="2:3" x14ac:dyDescent="0.2">
      <c r="B138" s="233"/>
      <c r="C138" s="42"/>
    </row>
    <row r="139" spans="2:3" x14ac:dyDescent="0.2">
      <c r="B139" s="233" t="s">
        <v>818</v>
      </c>
      <c r="C139" s="42"/>
    </row>
    <row r="140" spans="2:3" ht="15" x14ac:dyDescent="0.25">
      <c r="B140" t="s">
        <v>821</v>
      </c>
      <c r="C140" s="42"/>
    </row>
    <row r="141" spans="2:3" ht="15" x14ac:dyDescent="0.25">
      <c r="B141" t="s">
        <v>822</v>
      </c>
      <c r="C141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132:B133 B135:B136 B139:B140" name="Rango1_1_1_2_1_5_1"/>
  </protectedRanges>
  <mergeCells count="4">
    <mergeCell ref="A1:C1"/>
    <mergeCell ref="A2:C2"/>
    <mergeCell ref="A3:C3"/>
    <mergeCell ref="B129:C129"/>
  </mergeCells>
  <dataValidations count="2">
    <dataValidation allowBlank="1" showInputMessage="1" showErrorMessage="1" prompt="Importe final del periodo que corresponde la información financiera trimestral que se presenta." sqref="C7 C59" xr:uid="{B67D70BC-CB3D-4F2C-BC3E-D4007B6C67DF}"/>
    <dataValidation allowBlank="1" showInputMessage="1" showErrorMessage="1" prompt="Saldo al 31 de diciembre del año anterior que se presenta" sqref="D7 D59" xr:uid="{7F667403-BBD6-4F21-870D-A3FD5BA2632A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6" tint="-0.499984740745262"/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2" t="s">
        <v>604</v>
      </c>
    </row>
    <row r="10" spans="1:2" ht="15" customHeight="1" x14ac:dyDescent="0.2">
      <c r="A10" s="143"/>
      <c r="B10" s="142" t="s">
        <v>75</v>
      </c>
    </row>
    <row r="11" spans="1:2" ht="15" customHeight="1" x14ac:dyDescent="0.2">
      <c r="A11" s="143"/>
      <c r="B11" s="144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BETTY ESCALANTE</cp:lastModifiedBy>
  <cp:lastPrinted>2020-02-04T18:43:53Z</cp:lastPrinted>
  <dcterms:created xsi:type="dcterms:W3CDTF">2012-12-11T20:36:24Z</dcterms:created>
  <dcterms:modified xsi:type="dcterms:W3CDTF">2021-04-23T10:57:18Z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